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https://ujac-my.sharepoint.com/personal/wikusvz_uj_ac_za/Documents/Books/"/>
    </mc:Choice>
  </mc:AlternateContent>
  <xr:revisionPtr revIDLastSave="298" documentId="8_{0A4CCC57-4DA9-46EC-A650-407831A65C02}" xr6:coauthVersionLast="47" xr6:coauthVersionMax="47" xr10:uidLastSave="{482330CE-D03C-4B2E-B12D-1A9804A1F143}"/>
  <bookViews>
    <workbookView xWindow="-110" yWindow="-110" windowWidth="19420" windowHeight="10300" xr2:uid="{00000000-000D-0000-FFFF-FFFF00000000}"/>
  </bookViews>
  <sheets>
    <sheet name="UJ Press Order Form" sheetId="1" r:id="rId1"/>
    <sheet name="Sheet1" sheetId="3" r:id="rId2"/>
  </sheets>
  <definedNames>
    <definedName name="_xlnm._FilterDatabase" localSheetId="0" hidden="1">'UJ Press Order Form'!$A$1:$V$140</definedName>
    <definedName name="_xlnm.Print_Area" localSheetId="0">'UJ Press Order Form'!$A$1:$X$129</definedName>
    <definedName name="_xlnm.Print_Titles" localSheetId="0">'UJ Press Order Form'!$1:$1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3" i="1" l="1"/>
  <c r="X64" i="1"/>
  <c r="K64" i="1"/>
  <c r="L64" i="1" s="1"/>
  <c r="X39" i="1"/>
  <c r="X59" i="1"/>
  <c r="K59" i="1"/>
  <c r="M59" i="1" s="1"/>
  <c r="X119" i="1"/>
  <c r="X52" i="1"/>
  <c r="X3" i="1"/>
  <c r="M64" i="1" l="1"/>
  <c r="L59" i="1"/>
  <c r="X85" i="1" l="1"/>
  <c r="X84" i="1"/>
  <c r="X83" i="1"/>
  <c r="X82" i="1"/>
  <c r="K85" i="1"/>
  <c r="M85" i="1" s="1"/>
  <c r="L84" i="1"/>
  <c r="K84" i="1"/>
  <c r="M84" i="1" s="1"/>
  <c r="K83" i="1"/>
  <c r="L83" i="1" s="1"/>
  <c r="K82" i="1"/>
  <c r="M82" i="1" s="1"/>
  <c r="G82" i="1"/>
  <c r="I82" i="1" s="1"/>
  <c r="X55" i="1"/>
  <c r="K55" i="1"/>
  <c r="L55" i="1" s="1"/>
  <c r="G55" i="1"/>
  <c r="I55" i="1" s="1"/>
  <c r="X120" i="1"/>
  <c r="X89" i="1"/>
  <c r="X73" i="1"/>
  <c r="X69" i="1"/>
  <c r="X23" i="1"/>
  <c r="X15" i="1"/>
  <c r="X8" i="1"/>
  <c r="K89" i="1"/>
  <c r="M89" i="1" s="1"/>
  <c r="K23" i="1"/>
  <c r="L23" i="1" s="1"/>
  <c r="G23" i="1"/>
  <c r="I23" i="1" s="1"/>
  <c r="H8" i="1"/>
  <c r="I8" i="1" s="1"/>
  <c r="X116" i="1"/>
  <c r="X56" i="1"/>
  <c r="K56" i="1"/>
  <c r="L56" i="1" s="1"/>
  <c r="X11" i="1"/>
  <c r="K11" i="1"/>
  <c r="L11" i="1" s="1"/>
  <c r="M55" i="1" l="1"/>
  <c r="M83" i="1"/>
  <c r="L82" i="1"/>
  <c r="H82" i="1"/>
  <c r="L85" i="1"/>
  <c r="H55" i="1"/>
  <c r="L89" i="1"/>
  <c r="M23" i="1"/>
  <c r="H23" i="1"/>
  <c r="M56" i="1"/>
  <c r="M11" i="1"/>
  <c r="X76" i="1" l="1"/>
  <c r="K76" i="1"/>
  <c r="M76" i="1" s="1"/>
  <c r="L76" i="1" l="1"/>
  <c r="X87" i="1"/>
  <c r="K87" i="1"/>
  <c r="M87" i="1" s="1"/>
  <c r="G87" i="1"/>
  <c r="H87" i="1" s="1"/>
  <c r="X124" i="1"/>
  <c r="K124" i="1"/>
  <c r="L124" i="1" s="1"/>
  <c r="X28" i="1"/>
  <c r="I87" i="1" l="1"/>
  <c r="L87" i="1"/>
  <c r="M124" i="1"/>
  <c r="X44" i="1"/>
  <c r="X12" i="1"/>
  <c r="X34" i="1"/>
  <c r="X33" i="1"/>
  <c r="X40" i="1"/>
  <c r="X42" i="1"/>
  <c r="X128" i="1"/>
  <c r="K128" i="1"/>
  <c r="M128" i="1" s="1"/>
  <c r="G128" i="1"/>
  <c r="I128" i="1" s="1"/>
  <c r="K44" i="1"/>
  <c r="M44" i="1" s="1"/>
  <c r="G44" i="1"/>
  <c r="I44" i="1" s="1"/>
  <c r="K42" i="1"/>
  <c r="M42" i="1" s="1"/>
  <c r="K34" i="1"/>
  <c r="M34" i="1" s="1"/>
  <c r="O33" i="1"/>
  <c r="Q33" i="1" s="1"/>
  <c r="K33" i="1"/>
  <c r="M33" i="1" s="1"/>
  <c r="O12" i="1"/>
  <c r="Q12" i="1" s="1"/>
  <c r="H12" i="1"/>
  <c r="M12" i="1" s="1"/>
  <c r="X2" i="1"/>
  <c r="K2" i="1"/>
  <c r="M2" i="1" s="1"/>
  <c r="G2" i="1"/>
  <c r="I2" i="1" s="1"/>
  <c r="X57" i="1"/>
  <c r="K57" i="1"/>
  <c r="M57" i="1" s="1"/>
  <c r="X115" i="1"/>
  <c r="W129" i="1"/>
  <c r="X5" i="1"/>
  <c r="X6" i="1"/>
  <c r="X7" i="1"/>
  <c r="X9" i="1"/>
  <c r="X10" i="1"/>
  <c r="X13" i="1"/>
  <c r="X14" i="1"/>
  <c r="X16" i="1"/>
  <c r="X17" i="1"/>
  <c r="X18" i="1"/>
  <c r="X19" i="1"/>
  <c r="X20" i="1"/>
  <c r="X21" i="1"/>
  <c r="X22" i="1"/>
  <c r="X24" i="1"/>
  <c r="X25" i="1"/>
  <c r="X26" i="1"/>
  <c r="X27" i="1"/>
  <c r="X29" i="1"/>
  <c r="X30" i="1"/>
  <c r="X31" i="1"/>
  <c r="X32" i="1"/>
  <c r="X35" i="1"/>
  <c r="X36" i="1"/>
  <c r="X37" i="1"/>
  <c r="X38" i="1"/>
  <c r="X41" i="1"/>
  <c r="X43" i="1"/>
  <c r="X45" i="1"/>
  <c r="X46" i="1"/>
  <c r="X47" i="1"/>
  <c r="X48" i="1"/>
  <c r="X49" i="1"/>
  <c r="X50" i="1"/>
  <c r="X51" i="1"/>
  <c r="X54" i="1"/>
  <c r="X58" i="1"/>
  <c r="X60" i="1"/>
  <c r="X61" i="1"/>
  <c r="X62" i="1"/>
  <c r="X63" i="1"/>
  <c r="X65" i="1"/>
  <c r="X66" i="1"/>
  <c r="X67" i="1"/>
  <c r="X68" i="1"/>
  <c r="X70" i="1"/>
  <c r="X71" i="1"/>
  <c r="X72" i="1"/>
  <c r="X74" i="1"/>
  <c r="X75" i="1"/>
  <c r="X77" i="1"/>
  <c r="X78" i="1"/>
  <c r="X79" i="1"/>
  <c r="X80" i="1"/>
  <c r="X81" i="1"/>
  <c r="X86" i="1"/>
  <c r="X88" i="1"/>
  <c r="X90" i="1"/>
  <c r="X91" i="1"/>
  <c r="X92" i="1"/>
  <c r="X93" i="1"/>
  <c r="X94" i="1"/>
  <c r="X95" i="1"/>
  <c r="X96" i="1"/>
  <c r="X97" i="1"/>
  <c r="X98" i="1"/>
  <c r="X99" i="1"/>
  <c r="X100" i="1"/>
  <c r="X101" i="1"/>
  <c r="X102" i="1"/>
  <c r="X103" i="1"/>
  <c r="X104" i="1"/>
  <c r="X105" i="1"/>
  <c r="X106" i="1"/>
  <c r="X107" i="1"/>
  <c r="X108" i="1"/>
  <c r="X109" i="1"/>
  <c r="X110" i="1"/>
  <c r="X111" i="1"/>
  <c r="X112" i="1"/>
  <c r="X113" i="1"/>
  <c r="X114" i="1"/>
  <c r="X117" i="1"/>
  <c r="X118" i="1"/>
  <c r="X121" i="1"/>
  <c r="X122" i="1"/>
  <c r="X123" i="1"/>
  <c r="X125" i="1"/>
  <c r="X126" i="1"/>
  <c r="X127" i="1"/>
  <c r="X4" i="1"/>
  <c r="F129" i="1"/>
  <c r="K126" i="1"/>
  <c r="L126" i="1" s="1"/>
  <c r="K5" i="1"/>
  <c r="L5" i="1" s="1"/>
  <c r="K6" i="1"/>
  <c r="L6" i="1" s="1"/>
  <c r="K7" i="1"/>
  <c r="L7" i="1" s="1"/>
  <c r="K16" i="1"/>
  <c r="L16" i="1" s="1"/>
  <c r="K18" i="1"/>
  <c r="L18" i="1" s="1"/>
  <c r="K25" i="1"/>
  <c r="L25" i="1" s="1"/>
  <c r="K51" i="1"/>
  <c r="M51" i="1" s="1"/>
  <c r="K67" i="1"/>
  <c r="M67" i="1" s="1"/>
  <c r="K70" i="1"/>
  <c r="L70" i="1" s="1"/>
  <c r="K71" i="1"/>
  <c r="L71" i="1" s="1"/>
  <c r="K77" i="1"/>
  <c r="M77" i="1" s="1"/>
  <c r="K80" i="1"/>
  <c r="L80" i="1" s="1"/>
  <c r="K90" i="1"/>
  <c r="L90" i="1" s="1"/>
  <c r="K94" i="1"/>
  <c r="L94" i="1" s="1"/>
  <c r="K26" i="1"/>
  <c r="L26" i="1" s="1"/>
  <c r="K14" i="1"/>
  <c r="L14" i="1" s="1"/>
  <c r="K122" i="1"/>
  <c r="L122" i="1" s="1"/>
  <c r="K125" i="1"/>
  <c r="L125" i="1" s="1"/>
  <c r="K17" i="1"/>
  <c r="L17" i="1" s="1"/>
  <c r="K20" i="1"/>
  <c r="L20" i="1" s="1"/>
  <c r="K22" i="1"/>
  <c r="M22" i="1" s="1"/>
  <c r="K45" i="1"/>
  <c r="M45" i="1" s="1"/>
  <c r="K63" i="1"/>
  <c r="M63" i="1" s="1"/>
  <c r="K79" i="1"/>
  <c r="L79" i="1" s="1"/>
  <c r="K106" i="1"/>
  <c r="L106" i="1" s="1"/>
  <c r="K123" i="1"/>
  <c r="L123" i="1" s="1"/>
  <c r="K10" i="1"/>
  <c r="M10" i="1" s="1"/>
  <c r="K27" i="1"/>
  <c r="L27" i="1" s="1"/>
  <c r="K121" i="1"/>
  <c r="L121" i="1" s="1"/>
  <c r="K29" i="1"/>
  <c r="L29" i="1" s="1"/>
  <c r="K32" i="1"/>
  <c r="L32" i="1" s="1"/>
  <c r="K36" i="1"/>
  <c r="L36" i="1" s="1"/>
  <c r="K41" i="1"/>
  <c r="L41" i="1" s="1"/>
  <c r="K46" i="1"/>
  <c r="L46" i="1" s="1"/>
  <c r="K68" i="1"/>
  <c r="L68" i="1" s="1"/>
  <c r="K107" i="1"/>
  <c r="L107" i="1" s="1"/>
  <c r="K112" i="1"/>
  <c r="M112" i="1" s="1"/>
  <c r="K58" i="1"/>
  <c r="M58" i="1" s="1"/>
  <c r="K4" i="1"/>
  <c r="M4" i="1" s="1"/>
  <c r="K61" i="1"/>
  <c r="L61" i="1" s="1"/>
  <c r="K78" i="1"/>
  <c r="L78" i="1" s="1"/>
  <c r="K114" i="1"/>
  <c r="L114" i="1" s="1"/>
  <c r="K117" i="1"/>
  <c r="L117" i="1" s="1"/>
  <c r="K31" i="1"/>
  <c r="L31" i="1" s="1"/>
  <c r="K38" i="1"/>
  <c r="L38" i="1" s="1"/>
  <c r="K104" i="1"/>
  <c r="L104" i="1" s="1"/>
  <c r="K110" i="1"/>
  <c r="L110" i="1" s="1"/>
  <c r="K111" i="1"/>
  <c r="L111" i="1" s="1"/>
  <c r="K9" i="1"/>
  <c r="L9" i="1" s="1"/>
  <c r="K19" i="1"/>
  <c r="L19" i="1" s="1"/>
  <c r="K43" i="1"/>
  <c r="L43" i="1" s="1"/>
  <c r="K48" i="1"/>
  <c r="M48" i="1" s="1"/>
  <c r="K50" i="1"/>
  <c r="M50" i="1" s="1"/>
  <c r="K103" i="1"/>
  <c r="M103" i="1" s="1"/>
  <c r="K113" i="1"/>
  <c r="L113" i="1" s="1"/>
  <c r="K21" i="1"/>
  <c r="L21" i="1" s="1"/>
  <c r="K35" i="1"/>
  <c r="L35" i="1" s="1"/>
  <c r="K47" i="1"/>
  <c r="L47" i="1" s="1"/>
  <c r="K81" i="1"/>
  <c r="L81" i="1" s="1"/>
  <c r="K93" i="1"/>
  <c r="L93" i="1" s="1"/>
  <c r="K101" i="1"/>
  <c r="L101" i="1" s="1"/>
  <c r="K102" i="1"/>
  <c r="L102" i="1" s="1"/>
  <c r="K54" i="1"/>
  <c r="L54" i="1" s="1"/>
  <c r="K62" i="1"/>
  <c r="L62" i="1" s="1"/>
  <c r="K65" i="1"/>
  <c r="L65" i="1" s="1"/>
  <c r="K72" i="1"/>
  <c r="L72" i="1" s="1"/>
  <c r="K74" i="1"/>
  <c r="L74" i="1" s="1"/>
  <c r="K92" i="1"/>
  <c r="M92" i="1" s="1"/>
  <c r="K105" i="1"/>
  <c r="M105" i="1" s="1"/>
  <c r="K108" i="1"/>
  <c r="M108" i="1" s="1"/>
  <c r="K118" i="1"/>
  <c r="L118" i="1" s="1"/>
  <c r="K127" i="1"/>
  <c r="L127" i="1" s="1"/>
  <c r="K24" i="1"/>
  <c r="L24" i="1" s="1"/>
  <c r="K30" i="1"/>
  <c r="L30" i="1" s="1"/>
  <c r="K86" i="1"/>
  <c r="L86" i="1" s="1"/>
  <c r="K95" i="1"/>
  <c r="L95" i="1" s="1"/>
  <c r="K96" i="1"/>
  <c r="L96" i="1" s="1"/>
  <c r="K97" i="1"/>
  <c r="L97" i="1" s="1"/>
  <c r="K98" i="1"/>
  <c r="L98" i="1" s="1"/>
  <c r="K13" i="1"/>
  <c r="L13" i="1" s="1"/>
  <c r="K49" i="1"/>
  <c r="L49" i="1" s="1"/>
  <c r="K75" i="1"/>
  <c r="L75" i="1" s="1"/>
  <c r="K88" i="1"/>
  <c r="L88" i="1" s="1"/>
  <c r="K91" i="1"/>
  <c r="M91" i="1" s="1"/>
  <c r="K99" i="1"/>
  <c r="M99" i="1" s="1"/>
  <c r="K100" i="1"/>
  <c r="M100" i="1" s="1"/>
  <c r="K109" i="1"/>
  <c r="L109" i="1" s="1"/>
  <c r="K37" i="1"/>
  <c r="L37" i="1" s="1"/>
  <c r="K60" i="1"/>
  <c r="L60" i="1" s="1"/>
  <c r="K66" i="1"/>
  <c r="L66" i="1" s="1"/>
  <c r="G66" i="1"/>
  <c r="I66" i="1" s="1"/>
  <c r="G25" i="1"/>
  <c r="H25" i="1" s="1"/>
  <c r="I26" i="1"/>
  <c r="I14" i="1"/>
  <c r="I125" i="1"/>
  <c r="I46" i="1"/>
  <c r="I58" i="1"/>
  <c r="I114" i="1"/>
  <c r="I48" i="1"/>
  <c r="H26" i="1"/>
  <c r="H14" i="1"/>
  <c r="H125" i="1"/>
  <c r="H46" i="1"/>
  <c r="H58" i="1"/>
  <c r="H114" i="1"/>
  <c r="H48" i="1"/>
  <c r="G126" i="1"/>
  <c r="I126" i="1" s="1"/>
  <c r="G5" i="1"/>
  <c r="I5" i="1" s="1"/>
  <c r="G6" i="1"/>
  <c r="I6" i="1" s="1"/>
  <c r="G7" i="1"/>
  <c r="I7" i="1" s="1"/>
  <c r="G16" i="1"/>
  <c r="H16" i="1" s="1"/>
  <c r="G18" i="1"/>
  <c r="H18" i="1" s="1"/>
  <c r="G51" i="1"/>
  <c r="G70" i="1"/>
  <c r="H70" i="1" s="1"/>
  <c r="G71" i="1"/>
  <c r="G77" i="1"/>
  <c r="H77" i="1" s="1"/>
  <c r="G80" i="1"/>
  <c r="H80" i="1" s="1"/>
  <c r="G90" i="1"/>
  <c r="I90" i="1" s="1"/>
  <c r="G94" i="1"/>
  <c r="G122" i="1"/>
  <c r="H122" i="1" s="1"/>
  <c r="G17" i="1"/>
  <c r="H17" i="1" s="1"/>
  <c r="G20" i="1"/>
  <c r="H20" i="1" s="1"/>
  <c r="G22" i="1"/>
  <c r="G45" i="1"/>
  <c r="G63" i="1"/>
  <c r="I63" i="1" s="1"/>
  <c r="G106" i="1"/>
  <c r="H106" i="1" s="1"/>
  <c r="G123" i="1"/>
  <c r="G10" i="1"/>
  <c r="I10" i="1" s="1"/>
  <c r="G27" i="1"/>
  <c r="I27" i="1" s="1"/>
  <c r="G121" i="1"/>
  <c r="G29" i="1"/>
  <c r="I29" i="1" s="1"/>
  <c r="G32" i="1"/>
  <c r="I32" i="1" s="1"/>
  <c r="G36" i="1"/>
  <c r="I36" i="1" s="1"/>
  <c r="G41" i="1"/>
  <c r="H41" i="1" s="1"/>
  <c r="G68" i="1"/>
  <c r="H68" i="1" s="1"/>
  <c r="G107" i="1"/>
  <c r="I107" i="1" s="1"/>
  <c r="G112" i="1"/>
  <c r="G4" i="1"/>
  <c r="I4" i="1" s="1"/>
  <c r="G61" i="1"/>
  <c r="H61" i="1" s="1"/>
  <c r="G78" i="1"/>
  <c r="I78" i="1" s="1"/>
  <c r="G117" i="1"/>
  <c r="H117" i="1" s="1"/>
  <c r="G31" i="1"/>
  <c r="G38" i="1"/>
  <c r="H38" i="1" s="1"/>
  <c r="G104" i="1"/>
  <c r="H104" i="1" s="1"/>
  <c r="G110" i="1"/>
  <c r="I110" i="1" s="1"/>
  <c r="G111" i="1"/>
  <c r="H111" i="1" s="1"/>
  <c r="G9" i="1"/>
  <c r="H9" i="1" s="1"/>
  <c r="G19" i="1"/>
  <c r="H19" i="1" s="1"/>
  <c r="G43" i="1"/>
  <c r="H43" i="1" s="1"/>
  <c r="G50" i="1"/>
  <c r="I50" i="1" s="1"/>
  <c r="G103" i="1"/>
  <c r="I103" i="1" s="1"/>
  <c r="G21" i="1"/>
  <c r="H21" i="1" s="1"/>
  <c r="G35" i="1"/>
  <c r="H35" i="1" s="1"/>
  <c r="G47" i="1"/>
  <c r="H47" i="1" s="1"/>
  <c r="G81" i="1"/>
  <c r="H81" i="1" s="1"/>
  <c r="G93" i="1"/>
  <c r="H93" i="1" s="1"/>
  <c r="G101" i="1"/>
  <c r="I101" i="1" s="1"/>
  <c r="G102" i="1"/>
  <c r="I102" i="1" s="1"/>
  <c r="G54" i="1"/>
  <c r="I54" i="1" s="1"/>
  <c r="G62" i="1"/>
  <c r="I62" i="1" s="1"/>
  <c r="G74" i="1"/>
  <c r="H74" i="1" s="1"/>
  <c r="G92" i="1"/>
  <c r="H92" i="1" s="1"/>
  <c r="G105" i="1"/>
  <c r="H105" i="1" s="1"/>
  <c r="G108" i="1"/>
  <c r="I108" i="1" s="1"/>
  <c r="G118" i="1"/>
  <c r="I118" i="1" s="1"/>
  <c r="G127" i="1"/>
  <c r="I127" i="1" s="1"/>
  <c r="G24" i="1"/>
  <c r="I24" i="1" s="1"/>
  <c r="G30" i="1"/>
  <c r="H30" i="1" s="1"/>
  <c r="G86" i="1"/>
  <c r="H86" i="1" s="1"/>
  <c r="G95" i="1"/>
  <c r="H95" i="1" s="1"/>
  <c r="G96" i="1"/>
  <c r="I96" i="1" s="1"/>
  <c r="G97" i="1"/>
  <c r="I97" i="1" s="1"/>
  <c r="G98" i="1"/>
  <c r="I98" i="1" s="1"/>
  <c r="G13" i="1"/>
  <c r="I13" i="1" s="1"/>
  <c r="G49" i="1"/>
  <c r="H49" i="1" s="1"/>
  <c r="G75" i="1"/>
  <c r="H75" i="1" s="1"/>
  <c r="G88" i="1"/>
  <c r="H88" i="1" s="1"/>
  <c r="G91" i="1"/>
  <c r="H91" i="1" s="1"/>
  <c r="G99" i="1"/>
  <c r="H99" i="1" s="1"/>
  <c r="G100" i="1"/>
  <c r="I100" i="1" s="1"/>
  <c r="G109" i="1"/>
  <c r="I109" i="1" s="1"/>
  <c r="G37" i="1"/>
  <c r="I37" i="1" s="1"/>
  <c r="G60" i="1"/>
  <c r="H60" i="1" s="1"/>
  <c r="H128" i="1" l="1"/>
  <c r="L128" i="1"/>
  <c r="H44" i="1"/>
  <c r="L44" i="1"/>
  <c r="L42" i="1"/>
  <c r="L33" i="1"/>
  <c r="P33" i="1"/>
  <c r="L34" i="1"/>
  <c r="I12" i="1"/>
  <c r="L57" i="1"/>
  <c r="L12" i="1"/>
  <c r="K12" i="1"/>
  <c r="P12" i="1"/>
  <c r="H2" i="1"/>
  <c r="L2" i="1"/>
  <c r="X129" i="1"/>
  <c r="M78" i="1"/>
  <c r="M30" i="1"/>
  <c r="M24" i="1"/>
  <c r="L92" i="1"/>
  <c r="M60" i="1"/>
  <c r="M95" i="1"/>
  <c r="M107" i="1"/>
  <c r="M93" i="1"/>
  <c r="M47" i="1"/>
  <c r="M35" i="1"/>
  <c r="L48" i="1"/>
  <c r="M20" i="1"/>
  <c r="M66" i="1"/>
  <c r="M31" i="1"/>
  <c r="M114" i="1"/>
  <c r="L77" i="1"/>
  <c r="M74" i="1"/>
  <c r="M75" i="1"/>
  <c r="M72" i="1"/>
  <c r="M19" i="1"/>
  <c r="M68" i="1"/>
  <c r="M17" i="1"/>
  <c r="M25" i="1"/>
  <c r="M88" i="1"/>
  <c r="M43" i="1"/>
  <c r="L91" i="1"/>
  <c r="M49" i="1"/>
  <c r="M65" i="1"/>
  <c r="M9" i="1"/>
  <c r="M46" i="1"/>
  <c r="M125" i="1"/>
  <c r="M18" i="1"/>
  <c r="L112" i="1"/>
  <c r="M121" i="1"/>
  <c r="M90" i="1"/>
  <c r="M86" i="1"/>
  <c r="M81" i="1"/>
  <c r="M117" i="1"/>
  <c r="M27" i="1"/>
  <c r="M80" i="1"/>
  <c r="M7" i="1"/>
  <c r="L10" i="1"/>
  <c r="L22" i="1"/>
  <c r="M123" i="1"/>
  <c r="M71" i="1"/>
  <c r="L100" i="1"/>
  <c r="L108" i="1"/>
  <c r="L103" i="1"/>
  <c r="L4" i="1"/>
  <c r="L63" i="1"/>
  <c r="M16" i="1"/>
  <c r="I60" i="1"/>
  <c r="L99" i="1"/>
  <c r="L105" i="1"/>
  <c r="L50" i="1"/>
  <c r="L58" i="1"/>
  <c r="L45" i="1"/>
  <c r="L67" i="1"/>
  <c r="M37" i="1"/>
  <c r="M13" i="1"/>
  <c r="M127" i="1"/>
  <c r="M62" i="1"/>
  <c r="M21" i="1"/>
  <c r="M111" i="1"/>
  <c r="M61" i="1"/>
  <c r="M41" i="1"/>
  <c r="M106" i="1"/>
  <c r="M122" i="1"/>
  <c r="M70" i="1"/>
  <c r="L51" i="1"/>
  <c r="M54" i="1"/>
  <c r="M36" i="1"/>
  <c r="M109" i="1"/>
  <c r="M79" i="1"/>
  <c r="M97" i="1"/>
  <c r="M102" i="1"/>
  <c r="M104" i="1"/>
  <c r="M32" i="1"/>
  <c r="M26" i="1"/>
  <c r="M6" i="1"/>
  <c r="M98" i="1"/>
  <c r="M118" i="1"/>
  <c r="M113" i="1"/>
  <c r="M110" i="1"/>
  <c r="M14" i="1"/>
  <c r="M96" i="1"/>
  <c r="M101" i="1"/>
  <c r="M38" i="1"/>
  <c r="M29" i="1"/>
  <c r="M94" i="1"/>
  <c r="M5" i="1"/>
  <c r="M126" i="1"/>
  <c r="H37" i="1"/>
  <c r="H36" i="1"/>
  <c r="H13" i="1"/>
  <c r="H63" i="1"/>
  <c r="H127" i="1"/>
  <c r="H62" i="1"/>
  <c r="I99" i="1"/>
  <c r="I105" i="1"/>
  <c r="H96" i="1"/>
  <c r="H101" i="1"/>
  <c r="H24" i="1"/>
  <c r="I49" i="1"/>
  <c r="H78" i="1"/>
  <c r="I77" i="1"/>
  <c r="H7" i="1"/>
  <c r="G129" i="1"/>
  <c r="H103" i="1"/>
  <c r="I38" i="1"/>
  <c r="H50" i="1"/>
  <c r="H94" i="1"/>
  <c r="I91" i="1"/>
  <c r="I92" i="1"/>
  <c r="H109" i="1"/>
  <c r="H98" i="1"/>
  <c r="H118" i="1"/>
  <c r="H54" i="1"/>
  <c r="H29" i="1"/>
  <c r="H90" i="1"/>
  <c r="H5" i="1"/>
  <c r="I88" i="1"/>
  <c r="I86" i="1"/>
  <c r="I74" i="1"/>
  <c r="I81" i="1"/>
  <c r="I117" i="1"/>
  <c r="I16" i="1"/>
  <c r="H126" i="1"/>
  <c r="H32" i="1"/>
  <c r="H6" i="1"/>
  <c r="I95" i="1"/>
  <c r="I93" i="1"/>
  <c r="I31" i="1"/>
  <c r="I18" i="1"/>
  <c r="I112" i="1"/>
  <c r="H112" i="1"/>
  <c r="H100" i="1"/>
  <c r="H97" i="1"/>
  <c r="H108" i="1"/>
  <c r="H102" i="1"/>
  <c r="I75" i="1"/>
  <c r="I30" i="1"/>
  <c r="I47" i="1"/>
  <c r="I94" i="1"/>
  <c r="H45" i="1"/>
  <c r="H51" i="1"/>
  <c r="I80" i="1"/>
  <c r="I43" i="1"/>
  <c r="I19" i="1"/>
  <c r="I45" i="1"/>
  <c r="I51" i="1"/>
  <c r="H110" i="1"/>
  <c r="I121" i="1"/>
  <c r="I20" i="1"/>
  <c r="H31" i="1"/>
  <c r="H22" i="1"/>
  <c r="I68" i="1"/>
  <c r="H107" i="1"/>
  <c r="I35" i="1"/>
  <c r="I9" i="1"/>
  <c r="I123" i="1"/>
  <c r="I71" i="1"/>
  <c r="I17" i="1"/>
  <c r="H27" i="1"/>
  <c r="H10" i="1"/>
  <c r="I21" i="1"/>
  <c r="I111" i="1"/>
  <c r="I61" i="1"/>
  <c r="I41" i="1"/>
  <c r="I106" i="1"/>
  <c r="I122" i="1"/>
  <c r="I70" i="1"/>
  <c r="H121" i="1"/>
  <c r="H123" i="1"/>
  <c r="H71" i="1"/>
  <c r="H4" i="1"/>
  <c r="I22" i="1"/>
  <c r="I104" i="1"/>
  <c r="H66" i="1"/>
  <c r="I25" i="1"/>
</calcChain>
</file>

<file path=xl/sharedStrings.xml><?xml version="1.0" encoding="utf-8"?>
<sst xmlns="http://schemas.openxmlformats.org/spreadsheetml/2006/main" count="1114" uniqueCount="712">
  <si>
    <t>Title</t>
  </si>
  <si>
    <t>Publisher</t>
  </si>
  <si>
    <t>Language</t>
  </si>
  <si>
    <t>Edition</t>
  </si>
  <si>
    <t>Contributors</t>
  </si>
  <si>
    <t>Abstract</t>
  </si>
  <si>
    <t>Keywords</t>
  </si>
  <si>
    <t>eISBN</t>
  </si>
  <si>
    <t>Print ISBN</t>
  </si>
  <si>
    <t>SunBonani Books</t>
  </si>
  <si>
    <t>Woordeboek Afrikaans-/Xam - /Xam-Afrikaans</t>
  </si>
  <si>
    <t>Afrikaans / /Xam</t>
  </si>
  <si>
    <t>Prof. Peter E. Raper</t>
  </si>
  <si>
    <t xml:space="preserve">/Xam is die taal wat gepraat is deur die /Xam-Boesmans wat binne menseheugenis suid van die Oranjerivier gewoon het, in die gebied wat vroeër bekend was as die Kaapkolonie. Mettertyd het Hollands en later Afrikaans hulle taal van voorkeur geword, en die /Xam-taal het in onbruik geraak. Hierdie amper vergete taal is hoofsaaklik deur WHI en DF Bleek opgeteken, en dit vorm ŉ belangrike deel van die kulturele erfenis van tallose nasate van die /Xam en ander San wat vandag Afrikaanssprekend is. Hierdie woordeboek is onontbeerlik vir almal wat deel is van hierdie erfenis, veral in hierdie tyd van hernieude belangstelling in die Eerste Mense en hulle eie identiteit, kultuur en taal.
Die /Xam-taal het ŉ invloed gehad op al die ander tale in die land, wat veral gesien kan word in plekname en name van diere. Hierdie woordeboek sal nuttig wees vir studente, navorsers en belangstellendes, asook vir pleknaamowerhede wat die brontale van name moet bepaal. </t>
  </si>
  <si>
    <t>Imprint</t>
  </si>
  <si>
    <t>SunBonani Media</t>
  </si>
  <si>
    <t>Publication Year</t>
  </si>
  <si>
    <t xml:space="preserve">When Sister Emma and the five women who accompanied her from England crossed the Orange River early in 1874, they exchanged the comfortable mainstream of Anglican Church life for the rigours of pioneering new works in an undeveloped country. Living conditions were primitive, travel was hard, and money was always in short supply. The newly-formed Community of St Michael and All Angels opened the first girls’ schools north of the Orange and the first hospital in the Free State. At Kimberley, Sister Henrietta achieved a world first through her successful campaign for the State Registration of nurses. Four Sisters were besieged in Kimberley during the Anglo-Boer War, and in Bloemfontein their Mother House became a military hospital. By faith and determination the Community recovered. St Michael’s School was raised to new standards of excellence, while the Sisters expanded their mission to include Lesotho and the eastern Free State. Decades of work with Bloemfontein’s sick and deprived led to Sister Enid becoming known as Ma Mohau (Mother of Mercy), and to national acclaim in the 1970s as South Africa’s Mother Teresa.
This book studies the development of the Community’s religious life, and charts the progress of their work among all races from their foundation until the death of the last Sister in 2016. Across the Orange, their relative isolation from the strong centres of Anglicanism eventually contributed to their demise, but not before they had established an enduring legacy. The work they began in Lesotho is continued by the Community of the Holy Name, while St Michael’s School in Bloemfontein is recognised as one of the finest girls’ schools in South Africa. </t>
  </si>
  <si>
    <t>English</t>
  </si>
  <si>
    <t>Construction Safety Pocketbook for South Africa</t>
  </si>
  <si>
    <t>Konstruksieveiligheid Sakboekie vir Suid-Afrika</t>
  </si>
  <si>
    <t>Pocketbook ea Polokeho ea Kaho bakeng sa Afrika Boroa</t>
  </si>
  <si>
    <t>Basotho Medicinal Plants / Meriana ya dimela tsa Basotho - Second Edition</t>
  </si>
  <si>
    <t>Voices past and present: A comparison of Old Cape dialectal, Bushman and Khoikhoi words</t>
  </si>
  <si>
    <t>Recognition, Regulation, Revitalisation: Place Names and Indigenous Languages. Proceedings of the 5th International Symposium on Place Names 2019</t>
  </si>
  <si>
    <t>South African Christian Experiences: From colonialism to democracy</t>
  </si>
  <si>
    <t>Relating the South African soil taxonomy to the World Reference Base for soil resources</t>
  </si>
  <si>
    <t>SunBonani Scholar</t>
  </si>
  <si>
    <t>SunBonani Conference</t>
  </si>
  <si>
    <t>Afrikaans</t>
  </si>
  <si>
    <t>Sesotho</t>
  </si>
  <si>
    <t>Neels Kilian</t>
  </si>
  <si>
    <t xml:space="preserve">Susan Brokensha, Eduan Kotzé, Burgert A. Senekal </t>
  </si>
  <si>
    <t>Rodney Moffett</t>
  </si>
  <si>
    <t>Jan-Albert van den Bergh</t>
  </si>
  <si>
    <t>Peter E. Raper</t>
  </si>
  <si>
    <t>Theodorus du Plessis &amp; Chrismi-Rinda Loth</t>
  </si>
  <si>
    <t>Kelebogile Thomas Resane</t>
  </si>
  <si>
    <t>Martina Viljoen</t>
  </si>
  <si>
    <t>Kobus Schoeman</t>
  </si>
  <si>
    <t>CW van Huyssteen</t>
  </si>
  <si>
    <t>Eugene Baron &amp; Nico A. Botha</t>
  </si>
  <si>
    <t>Pieter Verster</t>
  </si>
  <si>
    <t xml:space="preserve">Construction is one of the oldest activities known to mankind, yet it is an industry where the health, safety and wellbeing of people are often at risk. While South African construction safety laws and regulations are up-to-date, the accidents, injuries and fatalities at construction sites remain a challenge.
This pocketbook, which is based on the 2014 Construction Regulations, serves as a handy reference guide addressing the most common hazards facing construction workers. </t>
  </si>
  <si>
    <t>The 1909 Companies Act was known as the “Transvaal Act”.  After South Africa was established as a Union, each province had its own Companies Act.  There is no indication that the 1909 Act was amended on provincial level.  Later on, a new Act was written, namely the “1926 Companies Act”, and it was based upon the 1909 Act.  Most South African textbooks cite only the 1926 and 1973 Companies Act, without any reference to the 1909 Act.  This historic legislation is however relevant to fully understand the background to South African company law.  Furthermore, the 1909 Act contains more than 26 definitions, such as: a special resolution, private company, debenture, director, share and prospectus.  Most of these concepts are still relevant today, 110 years later.</t>
  </si>
  <si>
    <t>This book explores the big data evolution by interrogating the notion that big data is a disruptive innovation that appears to be challenging existing epistemologies in
the humanities and social sciences. Exploring various (controversial) facets of big data such as ethics, data power, and data justice, the book attempts to clarify the trajectory
of the epistemology of (big) data-driven science in the humanities and social sciences.</t>
  </si>
  <si>
    <t>As a Mosotho I believe this publication assists in documenting the deep indigenous knowledge of our forefathers and helps preserve the proud tradition of the Basotho Nation.
Dr Chris Nhlapo
Vice-Chancellor, Cape Peninsula University of Technology
This publication is an important contribution to the documentation of medicinal plant use by the Basotho. It contains a comprehensive list of known medicinal plants, their up-to-date scientific names, their vernacular names, as well as their uses. This book will appeal to experts, as well as to readers who are unfamiliar with traditional medicinal plant uses.
Professor Ntsamaeeng Moteetee
Department of Botany and Plant Technology, University of Johannesburg</t>
  </si>
  <si>
    <t>The reality of a radically changing world is beyond dispute. The notion of the Fourth Industrial Revolution is a heuristic key for the world of emerging technologies such as artificial intelligence, nanotechnology, quantum computing, big data, the internet of things, and biotechnology. The discussion of emerging technologies and the Fourth Industrial Revolution highlights urgent questions about issues like intention, function, risk, and responsibility. This publication stimulates further reflection, ongoing conversation, and eventually the production of more textured thinking. The conversation with technology and with thinkers on technology, holds the promise of a certain fecundity, the possibility to see deeper into human evolution, but also, may be, into the future of humankind.</t>
  </si>
  <si>
    <t>Recognition, Regulation, Revitalisation: Place Names and Indigenous Languages is a selection of double-blind peer-reviewed papers from the 5th International Symposium on Place Names that took place 18-20 September 2020 in Clarens, South Africa. The symposium celebrated 2019 as the International Year of Indigenous Languages as declared by the United Nations.</t>
  </si>
  <si>
    <t>Some of the studies in this publication excavate lost or disappearing indigenous toponyms. Those researchers contribute in a very concrete way to the preservation of indigenous toponyms, and thereby also the associated cultural heritage. The other papers explore how place naming functions as a mechanism with which to create mental maps and exert socio-political power.</t>
  </si>
  <si>
    <t>These proceedings are the outcome of international collaboration between Southern African and international scholars. As such, it is a valuable resource to local as well as international scholars who are interested in the interdisciplinary field of toponomy.</t>
  </si>
  <si>
    <t xml:space="preserve">Ecclesiology is the study of the church and has two focal points; the one is the historical and doctrinal perspective on the church, and the other is the church as situated in a local context in the sense of the local practices of actual congregations. The ecclesiology or, more correctly, the ecclesiologies of this volume mainly focuses on the second aspect, i.e., understanding the local congregation or parish as a community of believers. 
A congregation may firstly be described by posing a theological question: What is the local missional church or congregation all about? This question may be answered from different perspectives, but it remains essential to answer it from a theological perspective. The first five chapters in this book focus mainly on a theological understanding of the congregation. This is done from different disciplines within the study field of theology. Congregations are, secondly, social realities and should be described and analysed through an analytical or empirical lens, or, to answer the question attached to the first empirical-descriptive task of practical theology, “What is going on?”. The remaining chapters use a quantitative and qualitative lens and give an empirical analysis of the congregation. 
The intention is to critically reflect on the church and congregations’ ecclesiology from a theological and analytical perspective with an emphasis on the South African context. It wants to map markers for the development of contemporary ecclesiologies, and the different chapters are meant as mirrors to look in and reflect on the theological and contextual relevance of denominations and congregations in South Africa.
</t>
  </si>
  <si>
    <t>The South African Taxonomic soil classification system (SAT) is well established and utilised in South Africa. However, it is not internationally well known and therefore the need arose to provide a tool by which South African soil taxonomists can convert South African soil classifications and profile descriptions to the international classifications of the World Reference Base (WRB) for soil resources. 
The diagnostics and tacit knowledge presented in this publication are therefore based on the SAT and the WRB. When necessary, further substantiation was derived from the Land Type Survey of South Africa. 
The adopted procedure is effective in providing a reasonable classification based on the South African soil forms and families, while excluding certain WRB soil groups and qualifiers, because these are irrelevant to South African taxonomy.
Lastly, this publication also highlights some peculiarities, omissions and inconsistencies observed between the SAT and WRB.</t>
  </si>
  <si>
    <t>In celebrating a quarter of a century of the Uniting Reformed Church in Southern Africa (URSCA) (1994 2019), quite a few well-organised activities and events took place. These activities reflect a mix of serious academic seminars and liturgical celebrations of which the ones in the Cape, both in Belhar and at the University of the Western Cape (UWC) warrant special mention. In his sermon based on John 17 at the closing liturgical celebration at UWC, Prof Daan Cloete raised several pertinent issues pertaining to unity and justice as a challenge to the leadership of URCSA. Despite all the significant events taking place throughout the year (2019), there has been a major deficit. Attempts at serious historiography are few and far between. This book is an attempt at starting such a study process. However, to put it modestly to contribute to the writing of the history of the URCSA. It has been resolved to start right at the beginning: the founding synod of URCSA with a specific focus on the constituting moderature. The book discusses the issues that were looming large at the founding Synod in 1994 which captures the ‘miracle’ and the euphoria that emerged amidst some delicate matters and issues that would have posed some serious impediments that would have jeopardise the unification before it even started. In calling into service the pastoral or praxis cycle the contributions of the first moderature of URCSA: Rev Nick Apollis (moderator), Rev Leonardo Appies (Scriba Synodii) Rev Dr Sam Buti (Assessor) and Rev JD Buys (Actuaris), of the 1994 General Synod elections are presented in this book. The authors were interested in answering the question: In what way did the moderature members of URCSA assist in the transformation of church and society? The book showcases, how not only systems and structures are essential in transformation processes, but people - who take up the task in obedience and servitude.</t>
  </si>
  <si>
    <t>Pieter Verster dra uit die ryk en ryp oesland van die Ou en Nuwe Testament ’n oorvloed gerwe. ’n Uitnemende geleerde is hier aan die woord. Die Persoon en werk van die Heilige Gees, die derde Persoon van God Drie-enig, word vars en nuut belig. Dit geld ook vir die skywer se ander sentrale teologiese insigte. Die boek getuig van ’n gedeë studie; dit is ’n meesterstuk. Dit sal nie slegs die vakkenner boei nie, maar elke leser sal deur die boek tot helderheid gelei word. Hierdie boek is soos ’n fontein helder murmelende water wat hoop aan dorstige en moedelose mense gee wat in die greep van armoede, korrupsie en rassisme vasgevang is. Met die boek staan Pieter Verster nie slegs nasionaal nie, maar ook internasionaal op die voorpunt van liggewende perspektiewe op die wese van en uitdagings aan die Missionêre Teologie. - Prof. Cas Vos
Hierdie boek van Pieter Verster gee ’n indrukwekkende perspektief. Sending gaan daaroor om die blye boodskap te bring van Christus wat vir ons gekruisig is. Ons het ’n boodskap vir hierdie wêreld van COVID-19, van die korrupte politiek, van die armoede, van die misdaad, van sondige en moedelose mense. God beloof nie dat alles reg sal kom nie. Hy het hierdie werklikheid tot op die afskuwelikste gedeel. En Hy het daaraan, aan die konkrete werklikheid van Suid-Afrika van 2020, gesterf. Maar Hy het opgestaan, nie om nou alles reg te maak nie, maar sodat ons as ons sterf aan hierdie onheil steeds mag bely dat ons met Christus sal opstaan. Wanneer ons geen voortgang sien nie, moet ons nie moedeloos word nie: in die wêreld kan ons net ’n bietjie vir mekaar doen en het ons verdrukking, maar Hy het die wêreld oorwin: Christus leef en ons sal saam met Hom leef. Dis evangelie, ’n blye berig vir moedelose en hooplose mense. - Prof. Bram van de Beek</t>
  </si>
  <si>
    <t>Free</t>
  </si>
  <si>
    <t>DOI</t>
  </si>
  <si>
    <t>Wonderbare Heilige Gees én die Vader van liefde - 'n Missionêre teologie, Die</t>
  </si>
  <si>
    <t>Passage of Nostalgia: The Life and Work of Jacobus Kloppers, A</t>
  </si>
  <si>
    <t>Scientific Bibliography of the Drakensberg, Maloti and Adjacent Lowlands, A</t>
  </si>
  <si>
    <t>Field Guide to the Clarens Village Conservancy, A</t>
  </si>
  <si>
    <t>Books &amp; Bones &amp; Other Things</t>
  </si>
  <si>
    <t>Companies Act No 31 of 1909</t>
  </si>
  <si>
    <t>Corporate Lessons: Managing Effective Organisations</t>
  </si>
  <si>
    <t>Critical toponomy - Place names in political, historical and commercial landscape</t>
  </si>
  <si>
    <t>Decolonising Higher Education in the Era of Globalisation and Internationalisation</t>
  </si>
  <si>
    <t>Handleiding vir meertalige tekens / Manual for multilingual signs</t>
  </si>
  <si>
    <t>Healthcare ethics for Healthcare Practitioners</t>
  </si>
  <si>
    <t>Hendrik M. Goudappel 'reader' over de urbanistiek en planologie</t>
  </si>
  <si>
    <t>In pursuit of societal harmony</t>
  </si>
  <si>
    <t>International Comparative Perspectives on Religion and Education</t>
  </si>
  <si>
    <t>Jihad: A South African Perspective</t>
  </si>
  <si>
    <t>Kerk en orde vandag: Met die klem op die NG Kerk</t>
  </si>
  <si>
    <t>Knowledge as Enablement - Engagement between higher education and the third sector in South Africa</t>
  </si>
  <si>
    <t>Law, Language and the Multilingual State</t>
  </si>
  <si>
    <t>Modelling as Research Methodology</t>
  </si>
  <si>
    <t>Practical Guide to Guest House Management, A</t>
  </si>
  <si>
    <t>Sesotho Plant and Animal Names and Plants used by the Basotho</t>
  </si>
  <si>
    <t>Seven Imperatives for Success in Research</t>
  </si>
  <si>
    <t>Spikkels en Spatsels uit Bloemfontein se Verlede</t>
  </si>
  <si>
    <t>Spirituality of Black Hebrew Pentecostals, The</t>
  </si>
  <si>
    <t>Splinters en Dorings uit die Rosestad se Verlede</t>
  </si>
  <si>
    <t>Suid-Afrika se Vlootmagte 1922-2012</t>
  </si>
  <si>
    <t>Surfers van die Tsunami - Navorsing en Inligtingstegnologie binne die Geesteswetenskappe</t>
  </si>
  <si>
    <t>Afrikaanse Filosofie: Perspektiewe en dialoë</t>
  </si>
  <si>
    <t>https://doi.org/10.18820/9781920382797</t>
  </si>
  <si>
    <t>https://doi.org/10.18820/9781928424611</t>
  </si>
  <si>
    <t>https://doi.org/10.18820/9781920382773</t>
  </si>
  <si>
    <t>Battle at Mamusa: The Western Transvaal border culture and the ethno-dissolution of the last functioning Korana polity, The</t>
  </si>
  <si>
    <t>https://doi.org/10.18820/9781920382353</t>
  </si>
  <si>
    <t>This work briefly records the lives and achievements of 502 men and women who contributed, or are still contributing, to the natural history of the Free State and Lesotho, between 1829 and 2013.</t>
  </si>
  <si>
    <t>Biographical Dictionary of Contributors to the Natural History of the Free State and Lesotho, A</t>
  </si>
  <si>
    <t>Afrikaans / English</t>
  </si>
  <si>
    <t>Piet Erasmus</t>
  </si>
  <si>
    <t>The Battle of Mamusa reflects the grievous event in the Western Transvaal border culture context that contributed profoundly to the dissolution of the last functioning Korana polity. The narrative presented in this work is exceptional for at least two reasons: Firstly, for the thoughtful manner in which the intriguing concept of metaphors is applied in this study of historical ethnography cum ethnohistory. Secondly, for the skilful way in which the author relates the battle of Mamusa to how present-day Korana and neo- Khoisan communities, in a new context, are relating to their future in a post-1994 constitutional dispensation.
Prof. Henry C (Jatti) Bredekamp
University of the Western Cape</t>
  </si>
  <si>
    <t>https://doi.org/10.18820/9781920382551</t>
  </si>
  <si>
    <t>André Wessels</t>
  </si>
  <si>
    <t>Based on many years of research with regard to the Anglo-Boer War, this book is essential reading for anyone who would like to know more about the most devastating conflict that has thus far been waged between white people in Southern Africa. However, with due course, this war also involved more and more black, brown and, to some extent, Asian people.</t>
  </si>
  <si>
    <t>Pieter Duvenage</t>
  </si>
  <si>
    <t>"Hierdie is die eerste boeklengte poging om 'n Afrikaanse filosofiese tradisie te beskryf binne die konteks van die Suid-Afrikaanse geskiedenis, en om die geskiedenis van die filosofie internasionaal te interpreteer. In die proses word van die belangrikste Afrikaanse filosowe self aan die woord gestel. Dit is werklik 'n waardevolle kultuurhistoriese dokument en 'n enorme bydrae tot die intellektuele geskiedenis in Suid-Afrika." - Prof Desmond Painter</t>
  </si>
  <si>
    <t>Books tell stories about our lifeworld. In this book Jan Coetzee invites us to critically inquire into the aims, the content, and the context of the stories contained in a collection of old books from an old world. Without opening these old texts and without converting the original print on the pages to meaning and message, Coetzee brings the books into a dialogue with each other. Together with accompanying sculpted and/or found objects these books take on a new, broader function. By gathering them in one volume they attain a different character and tell us more than what the individual books ever could.</t>
  </si>
  <si>
    <t>Jan K. Coetzee</t>
  </si>
  <si>
    <t>Century of Postgraduate Anglo Boer War (1988-1902) Studies, A</t>
  </si>
  <si>
    <t>This study provides students, historians, other academics and scholars, as well as other researchers  and anyone interested in the history of the Anglo-Boer War, with as comprehensive a list as possible of all postgraduate studies completed on any conceivable aspect of the war, as well as any other postgraduate studies which refer, to some extent, to the conflict.</t>
  </si>
  <si>
    <t>Kelebogile T. Resane</t>
  </si>
  <si>
    <t>Fidelis A. Emuze</t>
  </si>
  <si>
    <t>Mokete C. Lebitso</t>
  </si>
  <si>
    <t>This publication effectively delineates job hunting, from writing a successful curriculum vitae to the feared interview and finally employment. Lebitso also manages to successfully provide information on making the right career choice. The various management styles are carefully explained and he distinguishes between leadership and management.</t>
  </si>
  <si>
    <t>Critical Toponymy: Place names in political, historical and commercial landscapes contains a selection of double-blind peer-reviewed papers from the 4th International Symposium on Place Names that took place 18-20 September 2017 in Windhoek, Namibia. These papers present current thinking on how the critical turn in social sciences is manifested in toponymic research, not only locally but also internationally. As such it includes research on place names from South Africa, Namibia, Zimbabwe, Austria, Slovenia, Central America and even the former Czechoslovakia. The contributions show that the etymology of place names are never purely linguistic – social, political, commercial and other factors influence the giving, use and adaptations of these linguistic and cultural artefacts. Furthermore, given their high symbolic content, place names also serve as political and commercial currency. Place names are therefore important symbolic markers in preserving or changing cultural identities, and in marking or facilitating socio-political changes and relations. Critical Toponymy showcases the many ways in which the representational potential of place names can be deployed in different contexts. Scholars as well as practitioners in toponymy and sociolinguistics will find this an illuminating read.</t>
  </si>
  <si>
    <t>Peter E Raper; Herman Beyer; Matthias Brenzinger; Theodorus du Plessis</t>
  </si>
  <si>
    <t>This unique trilingual publication offers a traveller’s view of the people of the Xhariep and their daily lives. The book results from a research project in the southern Free State, ‘Multilingualism for Empowerment’, that was undertaken with the financial assistance of the Province of Antwerp in Flanders, Belgium, and in collaboration with the University of Antwerp. The book entails a collection of journal entries, photographs, interview material and background information recorded by Lut Teck, a Flemish member of the research team, during her field work in the area.</t>
  </si>
  <si>
    <t>Lut Teck</t>
  </si>
  <si>
    <t>Kehdinga George Fomunyam</t>
  </si>
  <si>
    <t>Conceived within a context of transdisciplinarity and pluriversalism, and in rigorous response to the Eurocentric, globalising and nationalising structures of power that undergird and inhabit contemporary praxis in higher education – especially in African higher education – this collection of essays brings to the on-going discourse on decolonisation fresh, rich, probing and multilayered perspectives that should accelerate the process of decolonisation, not only in higher education in Africa, but also in the global imaginary. A remarkable, courageous and potentially revolutionary achievement, this book deserves a special place on curricula throughout the world of higher education.</t>
  </si>
  <si>
    <t>Laetus O.K. Lategan; Liezel Lues &amp; Hesta Friedrich-Nel</t>
  </si>
  <si>
    <t>This book is written by authors with a passion for research development, with the purpose of giving novice researchers a holistic view of what they will encounter when doing research. The interplay between scientific theory, academic research and professional practice is highlighted, as these are considered the cornerstones to be mastered as early as possible in a young researcher’s career.</t>
  </si>
  <si>
    <t>The book provides a rich, informative picture of the current state of student engagement evaluation, while also highlighting challenges and opportunities for future advances. A particular strength of this publication is its emphasis on the importance of taking evidence-based decisions, and showing how the South African Survey of Student Engagement (SASSE) can provide the evidence for well-informed changes in policy and practice in order to enhance student success." - Prof Magda Fourie-Malherbe, Stellenbosch University</t>
  </si>
  <si>
    <t>With the scenic village of Clarens located on the western edge of the Maloti-Drakensberg, the Clarens Village Conservancy offers a taste of biodiversity quite special to this region: it forms an area of overlap between western arid elements, moist eastern elements, Afromontane elements, and Drakensberg alpine elements. As such, there is a treat for adventurers around every corner in this rugged environment. Thanks to active and well-managed civic organisations such as the Clarens Village Conservancy, this natural heritage will not go unappreciated. We are truly privileged to live and work in this environment, and hope that this Field Guide will inspire many visitors to come to marvel at our mountains and its treasures.</t>
  </si>
  <si>
    <t>John T. Grider</t>
  </si>
  <si>
    <t>JOHN GRIDER joined the Institute for Reconciliation and Social Justice at the University of the Free State as a Research Fellow in November 2015. He recently completed this captivating project, which investigates the complex interplay between gender, class and race sourced from the narratives of men who found themselves working in the transforming Pacific maritime industry during the mid-nineteenth century.</t>
  </si>
  <si>
    <t>Jan van der Stoep; Sytse Strijbos</t>
  </si>
  <si>
    <t>The central theme of this book is the intercultural development of technology in a globalising world. Migration, tourism, information and communication technology and international trade stimulate tfhe encounter between cultures, leading to a totally new social configuration on a worldwide scale.</t>
  </si>
  <si>
    <t>Piet Strauss</t>
  </si>
  <si>
    <t>Die outeur bekyk flitspunte uit die geskiedenis van vier Afrikaanse Gereformeerde kerke in Suid-Afrika, met die NG Kerk as sleutelfiguur.
 Hoewel die tema van kerk en samelewing belangrik is in hierdie studie, kry kernelemente in Gereformeerd-wees ook aandag. Dit sluit in belydenis- en leerstellige benaderings, Gereformeerde karakter, onderlinge verhoudinge en ekumene, en jonger kerke of kerklike familie.</t>
  </si>
  <si>
    <t>Laetus O.K. Lategan</t>
  </si>
  <si>
    <t>This book presents different perspectives of support of the doctoral education value chain. Themes such as the scope of doctoral education, planning and roll-out of the research project, student and supervisor responsibilities, publication writing, grant applications, the application of research results and research ethics and integrity are addressed.
This book forms part of one of the three pillars of postgraduate research, namely research capacity building. The other two pillars are policy and methodology, which are addressed in other publications.</t>
  </si>
  <si>
    <t>This manual provides practical guidelines on why and how to erect multilingual public signage. Government and private institutions, as well as sign designers, will find this manual useful. The manual results from the Multilingual Information Development Programme, a project funded by the Province of Antwerp in Flanders, Belgium, and contributes to the cultivation of a language dispensation in South Africa that is fair and that benefits all of its inhabitants.</t>
  </si>
  <si>
    <t>Chrismi-Rinda Loth; Joan-Marié Steenkamp &amp; Theodorus du Plessis</t>
  </si>
  <si>
    <t>Healthcare ethics cannot be limited in scope to apply only to the patient but needs to apply to the healthcare practitioner as well. The relationship between the patient and the healthcare practitioner has shifted from a power relationship to a complementary relationship. Leadership, mentorship and coaching play important roles in facilitating this shift. Several themes informed this book on healthcare ethics: Vulnerability in healthcare ethics, Decisions between right and wrong, Quality of healthcare, Life-ending decisions, Community-based research, Ethical decision-making, Spritiuality in healthcare</t>
  </si>
  <si>
    <t>Laetus O.K. Lategan &amp; Gert J. van Zyl</t>
  </si>
  <si>
    <t>Hierdie bundel bevat 14 van Goudappel se belangrikste publikasies oor die Urbanistiek soos wat dit in Nederlands (13) of Engels (1) verskyn het. Samesteller is prof Das Steÿn van die Vrystaatse Universiteit in Bloemfontein en voormalige voorsitter van die departement Stads- en Streekbeplanning en tans redakteur van Stads- en Streekbeplanning. Hy doen in jaar 1983 navorsing (“research”) oor Inspraak onder Goudappel se leiding aan Eindhoven en verwerf ’n PhD aan die UOVS met titel “Publieke deelname as ’n kulturele determinant in beplanning binne die denkkader van die urbanistiekkonsep”. Hy vind die urbanistiekkonsep handig en kreatief by probleem oplossing en het dit die laaste 25 jaar gebruik in sy navorsing asook om te doseer as deel van beplanningsteorie aan die Vrystaatse Universiteit se nagraadse opleiding vir beplanners.</t>
  </si>
  <si>
    <t>Das Steÿn</t>
  </si>
  <si>
    <t>The hospitality industry fulfils an important role in providing a variety of products and services to paying customers. Due to the demanding and service-oriented nature of the industry, it is imperative that the owners and managers of these establishments are adequately informed about the managerial and operational challenges they face. The aim of this book is to provide a practical introduction to a variety of components that can contribute to the success of hospitality establishments. The practical nature of the book is valuable for all types of hospitality establishments, including guest houses, lodges, B&amp;Bs, restaurants, bars and hotels.</t>
  </si>
  <si>
    <t>Deseré Kokt</t>
  </si>
  <si>
    <t>In pursuit of societal harmony: Reviewing the experiences and approaches in officially monolingual and officially multilingual countries contains a selection of papers on language legislation that were presented at the International Conference on Language Policy in Multicultural and Multilingual Settings, Mandalay, Myanmar, 8-11 February 2016. The editors, both members of the International Academy of Language Law / Académie internationale de droit linguistique, brought together presentations that deal with language legislation and practices in Europe, Asia, Africa and North America. The contributions show that the post-communist trend in language policy has been vastly represented by attempts to eliminate the language, and even the cultural legacy, of the formerly hegemonic nation/s in countries emerging after the collapse of the system. In doing so officials in these countries tend to link the harmonisation of a diverse society with the idea of homogenising its population, and prioritising the cultural legacy of the titular nation. In contrast, some post-colonial countries are more tolerant of the language of their colonisers but consequently do not sufficiently promote the institutionalisation of their indigenous languages. Furthermore, the absence of visible efforts to follow any legal pattern in this regard often result in a communication gap between government and the various communities.</t>
  </si>
  <si>
    <t>Ludmilla A'Beckett &amp; Theodorus du Plessis</t>
  </si>
  <si>
    <t>This book scrutinises religion in education in ten countries. It reveals much about the tension between religion and education in secular countries, and the blending between religion and education in religious countries, such as Iran and Malaysia, as well as secular countries such as the Netherlands. It also shows the important role the church currently plays in education in developing countries, such as Tanzania.</t>
  </si>
  <si>
    <t>Charl C. Wolhuter &amp; Corene de Wet</t>
  </si>
  <si>
    <t>Met J.C. Steyn en Afrikaans – ’n viering huldig ’n aantal bekende (Afrikaanse) taal- en letterkundiges en digters vir J.C. (Jaap) Steyn aan die begin van die negende dekade van sy lewe, maar ook die taal wat hy met sy lewenswerk gedien het. In veral die vakkundige bydraes word sy akademiese werk – as taalkundige, taalhistorikus, biograaf, digter en kreatiewe skrywer – belig. Die afwisseling van taalkundige, letterkundige en skeppende bydraes wil iets weergee van die verskeidenheid van Jaap Steyn se lewenswerk. Die briefwisseling tussen Steyn en prof. Elize Botha (1973 tot 1991) is die enigste plek waar Steyn self uitvoerig aan die woord gestel word. Dit betref ’n tydperk waarin van sy belangrikste werksaamhede as kreatiewe skrywer plaasgevind het. Steyn se briewe getuig van sy gebruiklike deeglikheid, maar ook van sy eiesoortige taalvernuf, persoonlike nederigheid en oopheid vir kritiek. In baie van die skeppende bydraes word juis op hierdie persoonlikheidseienskappe gefokus én op die onvermydelike sloping wat die ouderdom meebring. Dit is opvallend dat baie van die taalkundige bydraes aspekte belig waaroor Steyn self uitvoerig gepubliseer het en soos ’n goue draad loop deur sy taalkundige werk: die geskiedenis van Standaardafrikaans en die stryd om die erkenning van Afrikaans as selfstandige, amptelik erkende, en deeglik gestandaardiseerde taal, asook die fokus op identiteit, taalverandering en taalhouding. In letterkundige bydraes weer is dit opvallend hoeveel daarvan konsentreer op die “grens-gegewe”: selfdoding, die periferale situasie van homoseksuele en bejaardes, die komplekse verhouding tussen outeur en karakter in die biografie, kultuurgrensoorskrydings en grensdeurbreking op die terreine van die narratologie en genre.</t>
  </si>
  <si>
    <t>Angelique van Niekerk; H.P. (Hennie) van Coller &amp; Bernard Odendaal</t>
  </si>
  <si>
    <t>In Jesus Christus, Seun van God, is ons versoening: ’n Missionêre Christologie beklemtoon Pieter Verster die unieke betekenis van Jesus Christus as Seun van God en die implikasies van hierdie belydenis vir die sending. Verster lig die betekenis vir die sending uit deur ’n hermeneutiek en evangeliese grondslag vir die interpretasie van die Bybelse teks en konteks binne die post-moderne wêreld te ontwikkel. Die Christologiese benadering is essensieel vir sending, veral in die lig van Christus as Versoener in sy ampte as Koning, Profeet en Priester. Deeglike Skrifbewyse word voorgelê om sy standpunt te verduidelik. – Dr. Maniraj Sukdaven, Religiekunde en Missiologie, Universiteit van Pretoria</t>
  </si>
  <si>
    <t>What are the factors which have made South Africa so appealing to terrorist and radical islamic organisations? What role has South Africa played within global Jihad?
 This book examines how South Africa has come to play a major role in global terror networks stemming from growing criminality and corruption within state structures. It also examines the interaction between local and foreign extremist elements which undermine South Africa’s security.
 The author brings the discussion beyond the usual mundane academic treatise to the sharp reality of the global dangers of politicised Islam – a muslim talking candidly about Islam.</t>
  </si>
  <si>
    <t>Hussein Solomon</t>
  </si>
  <si>
    <t>Vandag is die hernoeming van veral plek- en straatname om die onreg van die verlede reg te stel weer sterk op die voorgrond, en dit bly 'n kontroversiële aangeleentheid wat rolspelers en die mens op straat se belangstelling vasvang. Derhalwe is dié boek se tema en inhoud, naamlik die straatnaam-hernoemingsdebakel etlike jare gelede in Kaapstad en die meegaande politiekery op die breë front, relevant in die huidige geskiedskrywing omdat dit treffend aandui hoe so 'n kwessie kan skeefloop as dit nie met die nodige empatie teenoor alle belangstellendes en bevolkingsgroepe hanteer word nie. In hierdie geval het dit tot die uiterste gestrek deurdat bekende politieke leiers in die proses betrek is en selfs geval het. Deur inleidend 'n deeglike agtergrond van die sogenaamde straatnaam-hernoemingsfenomeen te gee, gepaardgaande met die politieke opset in Kaapstad, word die leser genoegsaam geposisioneer om die gebeure wat volg goed te begryp. Die toepaslike en treffende - soms selfs skreiende - spotprente bied sinvolle illustrasies tot die verhaal. - Dr Hannes Haasbroek, Nasionale Museum, Bloemfontein</t>
  </si>
  <si>
    <t>Johan C. Moll</t>
  </si>
  <si>
    <t>Kerk en orde vandag konsentreer op temas wat oor die hele spektrum van die gereformeerde kerkreg versprei lê en probeer om relevante agtergrondinligting vir al die artikels van die kerkorde van die NG Kerk te verskaf.
 “Die skrywer lewer bewys dat hy ervare is, en uitstekend op die hoogte van al die temas en onderwerpe is, persoonlike ervaring daarvan het, en dat hy krities en apologeties daaroor kan skryf.” – Prof. Andries le Roux du Plooy, Fakulteit Teologie, Noordwes?Universiteit</t>
  </si>
  <si>
    <t>Knowledge can and does enable, specifically through engagement between higher education institutions, the third sector (mostly non-profit organisations), public service role players and the communities. The purpose of the research is reciprocal building, sharing and utilisation of knowledge for mutual enablement and capacity building.</t>
  </si>
  <si>
    <t>Mabel Erasmus &amp; Ruth Albertyn</t>
  </si>
  <si>
    <t>The theme of the conference, “Language, Law and the Multilingual State”, was determined to investigate the state-juridical challenges facing multilingual societies. Several related issues were addressed, such as minority and indigenous languages, globalisation and diversity, language rights, language ideology and language legislation.</t>
  </si>
  <si>
    <t>Claudine Brohy; Theo du Plessis; Joseph-G. Turi &amp; José Woehrling</t>
  </si>
  <si>
    <t>Modelling as Research Methodology is written for the scientist and student researching the (expected) functioning of systems under specified conditions. As such, it represents an introduction to the use of modelling in natural, human and economical sciences.
 The book is divided into two sections. The first section illustrates the universal nature of modelling as aid to the researcher. In the second section, several typical examples of modelling are described.</t>
  </si>
  <si>
    <t>G.D. Jordaan &amp; Laetus O.K. Lategan</t>
  </si>
  <si>
    <t>Uiters belangrike narratief oor skooltaalvoorkeur het hom tussen 2006 en 2010 in Suid-Afrika afgespeel. Hierdie gebeurtenisse het diep in die Suid-Afrikaanse onderwys- en taalwêreld ingesny, en ook in die buiteland belangstelling gelok. Die koerante het volledig daaroor berig: oor die hofsake, die skoolhoofde, die skole, ouers en die leerders. Maar hoe gemaak as onderwyskundiges, sosiolinguiste, taalbeplanners, taalhistorici en vaklui van aansluitende dissiplines later die punte van hulle vingers op die besonderhede van daardie gebeurtenisse wil lê?</t>
  </si>
  <si>
    <t>This book contributes to the discourse on language in South Africa with a specific focus on multilingualism and the public sector.</t>
  </si>
  <si>
    <t>M. Mwaniki</t>
  </si>
  <si>
    <t>The chapters in this book reflect on the practice of using narratives to understand individual and social reality. They all reveal dimensions of the same concrete reality: contemporary society of Central South Africa. Except for two, all the chapters originated from research in the program The Narrative Study of Lives, situated in the Department of Sociology at the University of the Free State in Bloemfontein, South Africa. Each chapter opens a window on an aspect of everyday life in Central South Africa. Each window displays the capacity of the narrative as a methodological tool in qualitative research to open up better understandings of everyday experience. The chapters also reflect on the epistemological journey towards unwrapping and breaking open of meaning. Narratives are one of many tools available to sociologists in their quest to understand and interpret meaning. But, when it comes to deep understanding, narratives are particularly effective in opening up more intricate levels of meaning associated with emotions, feelings, and subjective experiences.</t>
  </si>
  <si>
    <t>Asta Rau; Jan K. Coetzee &amp; Magdalena Wojciechowska</t>
  </si>
  <si>
    <t>Empowering the poor remains an essential part of the Christian Gospel. The way in which the absolute poor in informal settlements in Africa can be empowered by the message of the Bible, needs to be researched. During research completed in informal settlements near Bloemfontein, Free State Province, South Africa, it has been established that the churches present in the situation are best equipped to relate to the poor and interpret the message of the Bible to them.</t>
  </si>
  <si>
    <t>Michael Sparrow</t>
  </si>
  <si>
    <t>Of the Same Breath opens the door to a better understanding of why and how the animals and places of southern Africa have been given the names they have today. The vast reaches of the information provided in this book have been drawn together to create a veritable cornucopia of answers to the old question of how names originated. In this linguistically thought-provoking book, readers will be guided through the origins of animal names and toponyms, from the coastline of South Africa to the northern border of Namibia, and from the mighty elephant to the humble grasshopper.</t>
  </si>
  <si>
    <t>Lucie A. Möller</t>
  </si>
  <si>
    <t>The main objective of this book is to establish the salient reasons why higher education was developed in East Africa and specifically why the Federal University of East Africa was constituted. The book will identify the factors responsible for the collapse of this regional institution in June 1970. Another objective of this book is to demonstrate how the history of the University of East Africa sheds light on colonial and post-colonial policies on education, especially higher education, as a contribution to educational planning in contemporary Africa.</t>
  </si>
  <si>
    <t>Bhekithemba R. Mngomezulu</t>
  </si>
  <si>
    <t>Guest houses attract both local and international tourists and aim at providing them with a taste of local food and hospitality. This creates job opportunities and revenue for local regions. As the successful managing and running of a guest house has its own set of challenges, the intention of this book is to provide a practical guide to assist both guest house owners and managers in managing their establishments effectively. The book is divided into seven themes: the law, management principles, financial management, marketing, accommodation and front office management, planning the breakfast menu, and intercultural differences.</t>
  </si>
  <si>
    <t>This collection presents some of the best peer-reviewed papers from a conference with the theme “Creating sustainable empowering learning environments through scholarship of engagement”.</t>
  </si>
  <si>
    <t>Dennis Francis; Sechaba Mahlomaholo &amp; Milton Nkoane</t>
  </si>
  <si>
    <t>“This book provides an excellent analysis of regional innovation policy issues and developments with a wealth of examples, notably from OECD countries. Key policy areas, such as clusters, support services, and higher education institutions, are well documented. The research methodology is founded on the experience accumulated by the authors over several decades in many different countries in the context of a world class international organisation. This allows a good selection of policy relevant examples and an experienced presentation of them.” – Jean-Eric Aubert, Former programme manager, World Bank and OECD</t>
  </si>
  <si>
    <t>Patrick Dubarle &amp; Yali Woyessa</t>
  </si>
  <si>
    <t>The author offers a candid reflection on the interface between politics and religion in Swaziland by reflecting on the works of Joshua Mzizi. The strength of the book lies in the fact that the author, a public theologian, gives insight into the bigger story – the interface between politics and religion in Africa.</t>
  </si>
  <si>
    <t>R. Simangaliso Kumalo</t>
  </si>
  <si>
    <t>The aim of this book is to disseminate the results of research, and to inform, inspire and create a platform for debate between practitioners, academics, researchers, trainers and facilitators interested in addressing community needs in terms of HIV/AIDS and support.</t>
  </si>
  <si>
    <t>W. Dageid; Y. Sliep &amp; O. Akintola &amp; F. Duckert</t>
  </si>
  <si>
    <t>The book provides critical information and knowledge on the importance of livestock in the global effort to alleviate poverty and promote human health. It describes and evaluates case studies, examines theoretical frameworks, and discusses key global policy development issues, challenges and constraints related to smallholder livestock-production systems around the globe. The book is written for academic professionals, industry experts, government officials and other scholars interested in the facts and issues concerning the contribution of livestock to the social and economic progress of developing countries.</t>
  </si>
  <si>
    <t>Frans Swanepoel; Aldo Stroebel &amp; Siboniso Moyo</t>
  </si>
  <si>
    <t>This bibliography includes scientific articles on the Drakensberg, Maloti and Adjacent Lowlands published between 1808 and 2019. Although focussing on material appearing in accredited journals, there is such a wealth of information in the form of unpublished, yet traceable, reports, documents, presentations and dissertations, these are also included. The bibliography has two parts – a complete list arranged alphabetically, and the same references arranged in 33 different disciplines. These range from Palaeobotany with 17 entries, to Rock Art with 502 entries.</t>
  </si>
  <si>
    <t>This book is an important contribution to the cultural heritage of southern Africa and Lesotho.
 For the first time, all the Sesotho names for plants and animals are included in one volume, which also accurately records all the plants that are known to be used by the Basotho for food, medicine and traditional practices, together with their correct botanical identities. It will undoubtedly become a standard reference work and valuable resource for future students and academics.</t>
  </si>
  <si>
    <t>Understanding what research is all about is a prerequisite for any researcher... To succeed in the long term, it is important to plan one’s career based on aspirations and competencies, as well as on the ability to develop one’s skills, including planning skills.</t>
  </si>
  <si>
    <t>Ulrich D. Holzbaur; Laetus O.K. Lategan; Karin Dyason &amp; Deseré Kokt</t>
  </si>
  <si>
    <t>Sexuality, Society and Pedagogy problematises some of the prevailing assumptions that frame this area of study. In doing so, it aims to make visible the challenges of teaching sexuality education in South African schools, while demonstrating its potential for reshaping our conceptions of the social and cultural representations thereof. Although the book is largely situated in experiences and perspectives within the South African context, it is hoped that the questions raised, reflections, analyses and arguments will contribute to thinking about sexuality education in diverse contexts, in particular more developing contexts.</t>
  </si>
  <si>
    <t>Dennis A. Francis</t>
  </si>
  <si>
    <t>The South African Language Rights Monitor (SALRM) Project surveys the mainstream newspapers of South Africa with a view to compile annual reports on the developments on the language front in the country. While the main focus is on language rights and language (rights) activism, the yearly Monitor also covers other language-related problems, including name changes and aspects of language promotion.</t>
  </si>
  <si>
    <t>Johan Lubbe; Theo du Plessis; Elbie Truter &amp; Chris Wiegand</t>
  </si>
  <si>
    <t>Johan Lubbe; Elbie Truter &amp; Theo du Plessis</t>
  </si>
  <si>
    <t>Susan Lombaard; Johan Lubbe &amp; Theo du Plessis</t>
  </si>
  <si>
    <t>The South African Language Rights Monitor (SALRM) Project surveys the mainstream newspapers of South Africa with a view to compile annual reports on the developments on the language front in the country. While the main focus is on language rights and language (rights) activism, the Monitor also covers other language-related problems, including name changes and aspects of language promotion.</t>
  </si>
  <si>
    <t>Mariana Kriel</t>
  </si>
  <si>
    <t>During 2007, language-related issues were sources of acrimonious conflict in South Africa.
 In Durban, the eThekwini Municipality embarked on a street-renaming process that sparked widespread controversy.
 In Pretoria and Potchefstroom, Afrikaner activists continued their campaign against the renaming of their hometowns as ‘Tshwane’ and ‘Tlokwe’. In Ermelo, a high school decided to take the provincial education department to court in an attempt to regain its Afrikaans-only status.</t>
  </si>
  <si>
    <t>The bilingual South African Language Rights Monitor 2008 / Suid-AfrikaanseTaal regtemonitor 2008 is the seventh annual report on the situation pertaining to language rights and language matters in general in South Africa. It cultivates an awareness of language rights and promotes a culture of taking proactive measures in order to oppose violations of language rights. Such awareness could lead, on the one hand, to the further democratisation of the community, and on the other, to increasing participation in public life.</t>
  </si>
  <si>
    <t>Johan Lubbe &amp; Theodorus du Plessis</t>
  </si>
  <si>
    <t>The bilingual South African Language Rights Monitor 2009 / Suid-Afrikaanse Taalregtemonitor 2009 is the eighth annual report on the situation pertaining to language rights and language matters in general in South Africa. It cultivates an awareness of language rights and promotes a culture of taking proactive measures in order to oppose violations of language rights. Such awareness could lead, on the one hand, to the further democratisation of the community, and on the other, to increasing participation in public life.</t>
  </si>
  <si>
    <t>This is the ninth annual report on the situation pertaining to language rights and language matters in general in South Africa. It cultivates an awareness of language rights and promotes a culture of taking proactive measures in order to oppose violations of language rights. Such awareness could lead, on the one hand, to the further democratisation of the community, and on the other, to increasing participation in public life.</t>
  </si>
  <si>
    <t>The SALRM 2011 provides a rich source of information on a range of language-related subjects. A prominent issue remains the changing of street and place names, including the Pretoria/Tshwane and Louis Trichardt/Makhado sagas. Language in education remains a thorny issue; as medium of instruction at school and tertiary level, and the proposal that passing an African language should be a requirement in order to obtain a tertiary degree in South Africa. In terms of language legislation, the draft version of the National Language Act was proposed. The language of record in courts also received attention in the media.</t>
  </si>
  <si>
    <t>This book covers the geomorphology and landscape evolution of South Africa, focusing on arid landscapes, fluvial systems, karst, Quaternary landscapes, macro-scale geomorphic evolution, coastal geomorphology and applied geomorphology. It would appeal to postgraduate students in Physical Geography (Geomorphology) and Physical Geology and all academics in the earth sciences.</t>
  </si>
  <si>
    <t>Peter Holmes &amp; Michael Meadows</t>
  </si>
  <si>
    <t>Much of the urban research focuses on the large metropolitan areas in South Africa. This book assesses spatial planning in the second-tier cities of the country. Secondary cities are vital as they perform essential regional, and in some cases, global economic roles and help to distribute the population of a country more evenly across its surface. Apartheid planning left South African cities fragmented segregated and with low densities. Post-apartheid policies aim to reverse these realities by emphasising integration, higher densities and upgrading. Achieving these aims has been challenging and often the historical patterns continue. The evidence shows that two opposing patterns prevail, namely increased densities and continued urban sprawl. This book presents ten case studies of spatial planning and spatial transformation in secondary cities of South Africa. The book frames these case studies against complexity theory and suggests that the post-apartheid response to apartheid planning represents a linear deviation from history. The ten case studies then reveal how difficult it is for local decision-makers to find appropriate responses and how current responses often result in contradictory results. Often these cities are highly vulnerable and they find it difficult to plan in the context of uncertainty. The book also highlights how these cities find it difficult to stand on their own against the influence of interest groups (property developers, mining companies, traditional authorities, other spheres of government). The main reasons include weak municipal finance statements, the dependence on national and provincial government for capital expenditure, limited investment in infrastructure maintenance, the lack of planning capacity, the inability to implement plans and the unintended and sometimes contrary outcomes of post-apartheid planning policies.</t>
  </si>
  <si>
    <t>Lochner Marais &amp; Verna Nel</t>
  </si>
  <si>
    <t>"Soos sy voorganger Splinters en dorings uit die Rosestad se verlede (SUN MeDIA, 2015), neem hierdie historiese bundel die leser op 'n reis deur die spikkels en spatsels van pyn en vreugde uit Bloemfontein se verlede. Bloemfontein se eerste inwoners het hul reeds in 1846 hier gevestig, maar die stad het eers in 1945 stadstatus gekry. Die stad â€“ wat aanvanklik grootliks 'n Engelse eiland in die hart van 'n Afrikanerrepubliek was â€“ was sÃ³ Engels dat selfs 'n besoeker uit Londen destyds verklaar het dat hy hom nÃªrens anders in Suid-Afrika so gekoester voel as juis in Bloemfontein se Engelse atmosfeer nie. Vanuit hierdie kleurryke verlede het Hannes Haasbroek 'n keur van verhale saamgestel wat die leser sal boei en tot nuwe insigte oor hierdie stad in sentraal Suid-Afrika sal bring. Die verhale in Spikkels en spatsels uit Bloemfontein se verlede, met talle foto's waarvan sommige nog nooit voorheen gepubliseer is nie, word hoofsaaklik kronologies aangebied om 'n aangename en leersame leeservaring te skep.</t>
  </si>
  <si>
    <t>Hannes Haasbroek</t>
  </si>
  <si>
    <t>There is a great need for healing in Africa. This need is in itself no different elsewhere in the world, but it is greatly determined by the involvement of religious communities and traditions. Faith communities and religious institutions play a major role in assisting African believers to find health, healing and completeness in everyday life.</t>
  </si>
  <si>
    <t>Deborah van den Bosch-Heij</t>
  </si>
  <si>
    <t>The spirituality of Black Hebrew Pentecostalism is a rich tradition that has been hidden from the view of scholars. With the new interest in spirituality forming the background to this title, the author attempts to enlighten readers about this tradition.</t>
  </si>
  <si>
    <t>Fred G. Sherron</t>
  </si>
  <si>
    <t>In Splinters en Dorings uit die Rosestad se Verlede vertel Hannes Haasbroek van dié stad se kostelikhede en treurmares uit die verre verlede te boek.
 Die geskiedkundige foto’s is verkry uit die versamelings van die Nasionale Museum, Oliewenhuis-kunsmuseum, Vrystaatse Provinsiale Argiefbewaarplek en die Nasionale Afrikaanse Letterkundige Museum en Navorsingsentrum (NALN) in Bloemfontein.</t>
  </si>
  <si>
    <t>Duncan L. Du Bois</t>
  </si>
  <si>
    <t>Hierdie boek is toegespits op navorsers en doen verslag oor navorsing wat oor die afgelope paar jaar onderneem is om vas te stel hoe inligtingstegnologie aangewend is en kan word vir navorsingsdoeleindes binne die geesteswetenskappe, sowel as watter implikasies die gebruik van inligtingstegnologie vir die geesteswetenskappe inhou in die inligtingsera. Die beginsels, implikasies, probleme en geleenthede van inligtingstegnologie en die digitale revolusie word teen die agtergrond van grootdata bespreek, en word veral in verband gebring met die geesteswetenskappe in Suid-Afrika.</t>
  </si>
  <si>
    <t>Burgert A. Senekal &amp; Susan Brokensha</t>
  </si>
  <si>
    <t xml:space="preserve">Knowledge transmission and generation belong to the core mission of the public university. In democratic South Africa, the transformation of these processes and practices in higher education has become an urgent and contested task. The Faculty of Theology at the University of the Free State has already done some original work on the implications of these for theology. One area of investigation that has not yet received due attention concerns the role of theological disciplines, and especially the relation between academic disciplines and societal dynamics. This research project addresses the challenge and this volume reflects the intellectual endeavour of lectures, research fellows and a post-graduate student associated with the faculty. Each theological discipline has its own history and has already experienced reconstruction, both globally and in South Africa. Some of these genealogical developments and re-envisioning are mapped by the contributions in this volume. The critical questions addressed are: what are the contours of the (post)apartheid condition and what are the implications for responsible disciplinary practices in theology? The chapters convey an impression of the vitality of theology at the University of the Free State and in South Africa and give expression to fundamental shifts that have taken place in theological disciplines, and also of future tasks. This research project aims to stimulate reflection on responsible and innovative disciplinary practices of theology in South Africa, which, we envisage, will contribute to social justice and human flourishing. -Rian Venter, University of the Free State </t>
  </si>
  <si>
    <t>Rian Venter</t>
  </si>
  <si>
    <t>Rian Venter &amp; Francois Tolmie</t>
  </si>
  <si>
    <t>Making sense of Jesus is comprised of twelve chapters of a Christological nature, which are the result of a multidisciplinary theological research project. The aim of this book is to ascertain how, in the current cultural situation, an encounter with Jesus is determined by specific historical and personal conditions, and what the consequences of such an encounter may be.</t>
  </si>
  <si>
    <t>Francois Tolmie &amp; Rian Venter</t>
  </si>
  <si>
    <t>Two decades after the democratic transition, South African universities are in turmoil. Whilst the old is slowly becoming unhinged, reimagining the new is protracted and contested. The challenges ahead, including a funding crunch, are formidable and bear the imprint of South African postcolonial specificities and global transformations in higher education. At this moment, critical and engaged socio-historical scholarship is indispensable. Transformation and Legitimation in Post-apartheid Universities: Reading discourses from Reitz is such a work. Revisiting the notorious Reitz incident of 2008, when a satirical video made by students from the University of the Free State (UFS) to register their resistance to the racial integration of black' students into historically white' residences became public, the text offers an analysis of the broader cultural and socio-political context that constituted the conditions of possibility for the incident and its aftermath. Attention is shifted from the principal actors in the original drama  a handful of students and workers  to a critical interrogation of the broader structures, positions, discourses and practices that fed into the Reitz incident', reaching into the present with violent and racially-charged student and worker protests in 2016. Van der Merwe and Van Reenen deliver a theoretically-rich analysis of the anatomy of current contestations about race and transformation in higher education in South Africa, the resultant legitimation crisis facing the UFS and SouthÂ African universities more generally, as well as ways to restore institutional legitimacy and reputation, focusing on instituting deeper, more durable change that unlocks the promise of democracy. Dr Irma du Plessis University of Pretoria</t>
  </si>
  <si>
    <t>Dionne van Reenen &amp; J.C. van der Merwe</t>
  </si>
  <si>
    <t>Hierdie ontleding van die taalstryd op die kampus van die Universiteit Stellenbosch strek vanaf 2003 tot Maart 2018 en put uit ’n verskeidenheid hoofstroom media, maar veral vanuit Afrikaanse dagblaaie – Die Burger, Volksblad en Beeld – wat daagliks minstens 42,6% van die Afrikaanse leserspubliek bereik. Uit die aard van die onderwerp het veral Afrikaanse koerante groot belangstelling getoon en talle berigte oor die US-taalstryd gehad, terwyl dekking daarvan in veral Mail &amp; Guardian, The Star, The Cape Times en die Cape Argus soms kritieser, indringender en objektiewer ondersoek en standpuntstelling bevat het. Dikwels is die taalkwessies so belangrik geag dat dit voorblaaie gehaal het en volgens die oordeel van die redaksie, kommentaar in talle hoofartikels geregverdig het. Ander aktivistiese wapens wat in hierdie taalstryd uitgewys kan word, is appèl op politici, driftige optogte en lokaalbesettings; dreigemente van ekondruk, boikot en selfs wanvoorstellings en uiteindelik geweldpleging, brandstigting en eiendomsvernietiging. Hoewel die verloop van gebeure in hierdie boek oor Afrikaans se stryd om oorlewing op ’n histories-Afrikaanse universiteit vol drama en intrige verloop het en inderwaarheid die aandag van ’n wye leserspubliek verdien (in die woorde van een van die keurders), is dit in die eerste plek ’n wetenskaplike, ontleding van feitelike gebeure rondom ’n verwikkelde taalstryd.</t>
  </si>
  <si>
    <t>Laetus O.K Lategan; Linus Vanlaere &amp; Roger Burggraeve</t>
  </si>
  <si>
    <t>The authors have developed the ethical imagination inviting a sense of “otherness” towards the vulnerable self, rebounding care for the other as a way to understand our everyday neurotic (normal) tendency of small vices as the propensity and possibility for responsibility towards the other. The authors, inviting the reader into troublesome feelings such as laziness and anger, bring a Levinasian horizon into focus, so that even in the midst of laziness, there remains the small goodness to set the self free to care for the other, meeting the demands, challenges, hesitation, shuddering, tension and shocks of such alterity, of living “otherwise”.</t>
  </si>
  <si>
    <t>Work has always been part of man’s history and a crucial factor in social organisation. According to the traditional career development perspective, work is viewed as having many dimensions or functions. The intention of this book is to highlight challenges faced by students when they are ‘ready’ to enter the world of work after leaving school or after finishing tertiary education.</t>
  </si>
  <si>
    <t>M.C. Lebitso</t>
  </si>
  <si>
    <t>https://doi.org/10.18820/9781920382155</t>
  </si>
  <si>
    <t>https://doi.org/10.18820/9781928424796</t>
  </si>
  <si>
    <t>https://doi.org/10.18820/9781928424758</t>
  </si>
  <si>
    <t>https://doi.org/10.18820/9781928424178</t>
  </si>
  <si>
    <t>https://doi.org/10.18820/9781928424499</t>
  </si>
  <si>
    <t>https://doi.org/10.18820/9781928424239</t>
  </si>
  <si>
    <t>https://doi.org/10.18820/9781920382261</t>
  </si>
  <si>
    <t>https://doi.org/10.18820/9781920382612</t>
  </si>
  <si>
    <t>https://doi.org/10.18820/9781928424710</t>
  </si>
  <si>
    <t>https://doi.org/10.18820/9781928424512</t>
  </si>
  <si>
    <t>https://doi.org/10.18820/9781928424079</t>
  </si>
  <si>
    <t>https://doi.org/10.18820/9781920382919</t>
  </si>
  <si>
    <t>https://doi.org/10.18820/9781920382650</t>
  </si>
  <si>
    <t>https://doi.org/10.18820/9781928424055</t>
  </si>
  <si>
    <t>https://doi.org/10.18820/9781920382711</t>
  </si>
  <si>
    <t>https://doi.org/10.18820/9781920382735</t>
  </si>
  <si>
    <t>https://doi.org/10.18820/9781920383152</t>
  </si>
  <si>
    <t>https://doi.org/10.18820/9781920382186</t>
  </si>
  <si>
    <t>https://doi.org/10.18820/9781928424017</t>
  </si>
  <si>
    <t>https://doi.org/10.18820/9781928424352</t>
  </si>
  <si>
    <t>https://doi.org/10.18820/9781920382360</t>
  </si>
  <si>
    <t>https://doi.org/10.18820/9781920382575</t>
  </si>
  <si>
    <t>https://doi.org/10.18820/9781920382469</t>
  </si>
  <si>
    <t>https://doi.org/10.18820/9781920382285</t>
  </si>
  <si>
    <t>https://doi.org/10.18820/9781920383183</t>
  </si>
  <si>
    <t>https://doi.org/10.18820/9781920383169</t>
  </si>
  <si>
    <t>https://doi.org/10.18820/9781920382087</t>
  </si>
  <si>
    <t>https://doi.org/10.18820/9781920382070</t>
  </si>
  <si>
    <t>https://doi.org/10.18820/9781920382063</t>
  </si>
  <si>
    <t>https://doi.org/10.18820/9781920382056</t>
  </si>
  <si>
    <t>https://doi.org/10.18820/9781928424994</t>
  </si>
  <si>
    <t>https://doi.org/10.18820/9781920382445</t>
  </si>
  <si>
    <t>https://doi.org/10.18820/9781920382148</t>
  </si>
  <si>
    <t>https://doi.org/10.18820/9781920383206</t>
  </si>
  <si>
    <t>https://doi.org/10.18820/9781928424451</t>
  </si>
  <si>
    <t>https://doi.org/10.18820/9781928424819</t>
  </si>
  <si>
    <t>https://doi.org/10.18820/9781920383268</t>
  </si>
  <si>
    <t>https://doi.org/10.18820/9781920382230</t>
  </si>
  <si>
    <t>https://doi.org/10.18820/9781928424666</t>
  </si>
  <si>
    <t>https://doi.org/10.18820/9781928424376</t>
  </si>
  <si>
    <t>https://doi.org/10.18820/9781920382810</t>
  </si>
  <si>
    <t>https://doi.org/10.18820/9781928424697</t>
  </si>
  <si>
    <t>https://doi.org/10.18820/9781920383190</t>
  </si>
  <si>
    <t>https://doi.org/10.18820/9781920382209</t>
  </si>
  <si>
    <t>https://doi.org/10.18820/9781920382247</t>
  </si>
  <si>
    <t>https://doi.org/10.18820/9781928424598</t>
  </si>
  <si>
    <t>https://doi.org/10.18820/9781928424734</t>
  </si>
  <si>
    <t>https://doi.org/10.18820/9781928424031</t>
  </si>
  <si>
    <t>https://doi.org/10.18820/9781928424772</t>
  </si>
  <si>
    <t>https://doi.org/10.18820/9781928424635</t>
  </si>
  <si>
    <t>https://doi.org/10.18820/9781920382094</t>
  </si>
  <si>
    <t>https://doi.org/10.18820/9781928424192</t>
  </si>
  <si>
    <t>https://doi.org/10.18820/9781920383251</t>
  </si>
  <si>
    <t>https://doi.org/10.18820/9781920382858</t>
  </si>
  <si>
    <t>https://doi.org/10.18820/9781920383176</t>
  </si>
  <si>
    <t>https://doi.org/10.18820/9781920382223</t>
  </si>
  <si>
    <t>https://doi.org/10.18820/9781928424574</t>
  </si>
  <si>
    <t>https://doi.org/10.18820/9781920382636</t>
  </si>
  <si>
    <t>https://doi.org/10.18820/9781920383213</t>
  </si>
  <si>
    <t>https://doi.org/10.18820/9781920382599</t>
  </si>
  <si>
    <t>https://doi.org/10.18820/9781920382315</t>
  </si>
  <si>
    <t>https://doi.org/10.18820/9781928424116</t>
  </si>
  <si>
    <t>https://doi.org/10.18820/9781928424338</t>
  </si>
  <si>
    <t>https://doi.org/10.18820/9781920382384</t>
  </si>
  <si>
    <t>https://doi.org/10.18820/9781928424130</t>
  </si>
  <si>
    <t>https://doi.org/10.18820/9781920382698</t>
  </si>
  <si>
    <t>https://doi.org/10.18820/9781928424802</t>
  </si>
  <si>
    <t>https://doi.org/10.18820/9781920382995</t>
  </si>
  <si>
    <t>https://doi.org/10.18820/9781920382506</t>
  </si>
  <si>
    <t>https://doi.org/10.18820/9781920382957</t>
  </si>
  <si>
    <t>https://doi.org/10.18820/9781920382674</t>
  </si>
  <si>
    <t>https://doi.org/10.18820/9781920382049</t>
  </si>
  <si>
    <t>https://doi.org/10.18820/9781920382896</t>
  </si>
  <si>
    <t>https://doi.org/10.18820/9781928424215</t>
  </si>
  <si>
    <t>https://doi.org/10.18820/9781928424093</t>
  </si>
  <si>
    <t>https://doi.org/10.18820/9781920383237</t>
  </si>
  <si>
    <t>https://doi.org/10.18820/9781928424277</t>
  </si>
  <si>
    <t>https://doi.org/10.18820/9781920382520</t>
  </si>
  <si>
    <t>https://doi.org/10.18820/9781928424253</t>
  </si>
  <si>
    <t>https://doi.org/10.18820/9781920382483</t>
  </si>
  <si>
    <t>https://doi.org/10.18820/9781928424413</t>
  </si>
  <si>
    <t>https://doi.org/10.18820/9781928424390</t>
  </si>
  <si>
    <t>https://doi.org/10.18820/9781920382971</t>
  </si>
  <si>
    <t>https://doi.org/10.18820/9781920382162</t>
  </si>
  <si>
    <t>https://doi.org/10.18820/9781928424154</t>
  </si>
  <si>
    <t>South African Language Rights Monitor 2011 / Suid-Afrikaanse Taalregtemonitor 2011</t>
  </si>
  <si>
    <t>English / Afrikaans</t>
  </si>
  <si>
    <t>South African Language Rights Monitor 2010 / Suid-Afrikaanse Taalregtemonitor 2010</t>
  </si>
  <si>
    <t>South African Language Rights Monitor 2009 / Suid-Afrikaanse Taalregtemonitor 2009</t>
  </si>
  <si>
    <t>South African Language Rights Monitor 2008 / Suid-Afrikaanse Taalregtemonitor 2008</t>
  </si>
  <si>
    <t>Anglo-Boer War (1899-1902): White man’s war, black man’s war, traumatic war, The</t>
  </si>
  <si>
    <t>https://doi.org/10.18820/9781920382759</t>
  </si>
  <si>
    <t>English / Sesotho</t>
  </si>
  <si>
    <t>higher education, third sector, community engagement, enablement, research, leadership, capacity building, occupational therapy, mabel erasmus, ruth albertyn, townsend, darren lortan, timothy townsend</t>
  </si>
  <si>
    <t>sosiale netwerk analise, navorsing, grootdata, akademie, geesteswetenskappe social network analysis, research, big data, academe, humanities</t>
  </si>
  <si>
    <t>hospitality management, human resources, front office, back office, food service, beverage management, health safety hygiene, culture and food, décor, tourism</t>
  </si>
  <si>
    <t xml:space="preserve">gereformeerde, nederduits, kerkgeskiedenis, strauss, afrikaanssprekendes, afrikaners, protestants, geloofsbelydenis, groot trek, anglo-boereoorlog, kerkhereniging, kerkskeiding, </t>
  </si>
  <si>
    <t>Bloemfontein, geskiedenis, kultuur, Nasionale Museum, navorsing, kultuurgeskiedenis, Bram Fischer, Suid-Afrikaanse geskiedenis</t>
  </si>
  <si>
    <t>natal south coast, sugar cultivaton, sugar production, settlement, settlers, colonisation, indentured labour, shipping, commercial agriculture</t>
  </si>
  <si>
    <t>Moedertaalonderrig, taalaktivisme, mediadekking, Afrikaans, DHET, apartheid</t>
  </si>
  <si>
    <t>bird names, animal names, place names, toponyms, southern Arica, indigenous languages, San, Khoi, insects, scientific names, origens, languages, African</t>
  </si>
  <si>
    <t>Doctoral studies, education, scope, planning, management, research, roll-out, supervisor and student, roles and responsibilities, public presentation, innovation, research ethics, responsible conduct, grants and scholarships, community of practice</t>
  </si>
  <si>
    <t>healthcare ethics, introduction, vulnerability, right and wrong, quality, approach, influence, culture, values, faith, end-of-life, decisions, human rights, euthanasia, community, participatory, research, ethical issues, impact, healthcare practitioners, decision-making, processes, spirituality.</t>
  </si>
  <si>
    <t>aanbid, aanbidding, aarde, aards, aardse, Aäron, aartsvader, Abelardes, Abraham, Adam-Christologie, Adam-Christologieë, Adam-tipologie, afgode, afgodery, Afrika, Aleksandrynse, Allah, alleen, Allerhoogste, Almagtige, alversoening, Anselmus, Antiocheense, apokaliptiek, apokaliptiese, apokriewe, apostels, Aquinas, Aristoteliese, Arius, armes, armoede, Athanasius, atonement, Augustinus, Barmen, Barth, bediening, beeld, begrip, begrippe, bekering, beliggaam, beliggaming, belofte, beloftes, belydenis, belydenisse, Bergpredikasie, Berkhof, bestaan, bevraagteken, bevry, bevrydende, Bevryder, bevryding, bloed, Bonhoeffer, boodskap, Bosch, bruid, Bruidegom, bruilof, Bultmann, Bybel, Calvyn, Chalcedon, Christ, Christelike, Christelikheid, Christen, Christendom, Christene, Christian, Christianity, Christians, Christologie, Christologieë, Christologies, Christologiese, Christosentries, Christosentriese, Christus, church, Claritas, Clemens, Cyprianus, Cyrillus, Damaskus-Christofanie, Darwinisme, Dawid, Dawkins, death, deity, dekaloog, Dekapolis, demokrasie, demokratisering, Derrida, diakonia, dialoog, diens, dissipels, dissipelskap, dooie, dooies, Doper, Drie-eenheid, Drie-enige, dualisme, dualisties, dualistiese, duisternis, duiwel, duiwelbesetenes, dwaalleraars, ecclesiae, eenswesens, eerste, eersteling, eerstelinge, eindtyd, eindtyd-oordeel, ekklesia, ekklesiologie, ekklesiologiese, ekologie, ekologies, ekologiese, ekonomie, ekonomiese, ekonoom, eksegese, eksiliese, ekskatologiese, ekumeniese, engele, eniggebore, enigste, entrepreneurskap, erediens, eredienste, eskatologie, eskatologiese, eurosentrisme, evangelie, evolusie, evolusionêre, ewige, ewigheid, Fariseërs, filosofie, filosofiese, fundamentalisme, fundamentalisties, gebed, geboorte, gebore, gebroke, Gebrokene, gebrokenheid, geestelik, geestelike, gehoorsaam, gehoorsaamheid, gehoorsame, geïnkarneer, gekruisig, Gekruisigde, geloof, gelowige, gelowiges, gemeente, gemeentes, genade, genesings, geopenbaar, gered, gereformeerde, Gereformeerdes, geregtigheid, geregverdig, geroep, geskape, geskapenes, geslag, geslagte, gespreksvoorwaardes, gesterf, gesterwe, getuienis, gewelddadig, geweldloosheid, geweldlose, goddelike, Goddelikheid, goddeloses, Godgelyke, Godheid, God-mens, godsdiens, godsdienste, godsdienstige, Grice, Hebreeuse, heelal, heerlikheid, Heidelbergse, heilig, heiligdom, Heilige, hel, Hellenistiese, hemel, hemele, hemelse, hemelvaart, hier-en-nou, Hindoeïsme, historisiteit, Hoëpriester, hominiede, homoiousios, homoousios, hoofstroomgodsdienste, hoog-kapitalisme, humanisme, humanistiese, humaniteit, huwelik, illokusie, illokusies, immanensie, immanente, Immanuel, inkarnasie, inkarneer, inkulturasie, Islam, Israel, Israeliet, Israeliete, Jerusalem, Jesus, Joodse, Kanaänitiese, kanon, Kapitaal, kapitalisme, kapitalistiese, Kappadosiërs, Kappadosiese, keiser, keisers, kerk, Kerke, kerkisme, koloniale, kolonialisme, Koning, konings, koningskap, koninklik, koninklike, koninkryk, koninkryke, koninkrykschristendom, koninkryksteologie, korrupsie, kosmiese, kosmos, kreasionisme, krities-materialistiese, krities-rasionalistiese, kruis, kruisdood, kruishout, Kruisig, Kruisiging, kruisigingsgebeure, Krygsheer, kulture, kulturele, kultuur, Kurios, kwaliteitsreël, kwantiteitsreël, lewend, lewende, liefde, liggaam, Logos, lokusie, Lokusies, losgekoop, losprys, Luther, lutron, lydende, lydensbeker, lyding, maagd, maagdelike, maagdelikheid, majesteit, Marcion, Marcusse, Maria, Marialogie, Melgisedek, mensgeworde, menswording, Messiaanse, Messias, Messias-geheim, Messias-Koning, Messiasskap, Middelaar, Middelaar-priester, middelaarsrol, missio, missiologiese, mission, missionaal, missional, missionale, missionary, Missionêr, missionêre, missiones, missions, Mohammed, Moses, Moslems, narratiewe, Nasarener, Nasaret, nasies, Neo-Darwinisme, Niceaanse, offer, onderdruktes, oordeel, openbaar, opstaan, opstanding, opstandingshoop, opstandingsliggaam, Origines, partisipasie, partisipeer, pasifistiese, Pauliniese, Paulus, perlokusie, Plaasvervanger, plaasvervanging, politieke, post-koloniale, post-kolonialisme, postmodernisme, prediking, pre-eksistensie, Priester, profete, profeties, profetiese, Protestantse, pseudepigrafiese, reconciliation, reddende, Redder, redding, Reformasie, reformatore, reformatoriese, regeer, regeerders, reg-eisende, regering, regter, regverdig, regverdiging, regverdigmaking, reg-verskaffende, religieuse, rentmeesterskap, resurrection, revolusie, revolusionêre, roeping, roepingsvisioen, Romeinse, Rooms-Katolieke, Rooms-Katolisisme, sekerheid, sendeling, sendelinge, sending, Skepper, Skepperkoning, skepping, Skrif, soewerein, soewereine, soewereiniteit, sonde, sondeloosheid, sondelose, Sosialistiese, sterf, sterwe, swakheid, Taalhandelingsperspektief, teksvoorwaardes, teoloë, teologie, teologiese, teologisering, teoloog, Teopasgitisme, Tertullinanus, toekoms, transendensie, transendent, transendente, Trinitaries, Trinitariese, Trinitatis, Triniteit, troon, troonbestyging, troonvisioen, uniek, unieke, uniek-gebore, uniekheid, universalisme, universalisties, universaliteit, universeel, universele, Vader, Vader-gebed, Vaderhuis, vaevuur, verbond, verheerlik, verhewe, verkondig, verkondiging, verlos, verlossende, Verlosser, verlossing, verlossingsdaad, verlossingsgeskiedenis, verlossingswerk, versoeking, versoekings, versoen, versoende, versoenende, versoening, vleeswording, vloek, volbring, vryspraak, waarheid, wedergeboorte, wederkoms, wêreld, wêreldbeeld, wêreldbeskouing, wêreldbeskoulike, werke, Westerse, wetenskap, wetenskaplike, wonder, woord, woorde, wysheid, YAHWEH</t>
  </si>
  <si>
    <t>activism, artists, bookworks, artists books, autobiography, religion, baptism, wood, carvings, artefacts, calvinism, churches, communism, crucifix, documents of life, sociology, handmade, ancient books, iconography, putto, putti, sculpture, slavakia, poland, russia, holland, UNESCO, Iroko, Ironwood, Jelutong, Kakula, Sneezewood, Stinkwood, Wild olive, Yellowwood</t>
  </si>
  <si>
    <t xml:space="preserve">Afrikaans, Afrikaanssprekende(s), aktivisties, diversiteit, dubbelmedium, Engelssprekendes, FAK, geregtigheid, Grondwet, media, meertaligheid, moedertaalsentiment, moedertaalonderrig, Stellenbosch, taalbeleid, taalapartheid, taalkwessies, taalstryders, transformasie, verengelsing </t>
  </si>
  <si>
    <t>Behoedsame skaafwerk, briefwisseling tussen Elize Botha en Jaap Steyn, Die vergete Verlore vader van J.C. Steyn, Twee terugblikgedigte, Boekensteynfontein, spitsberaad, Toe die Derde Afrikaanse Woordelys en Spelreëls die eerste Afrikaanse woordelys en spelreëls was, Onomastiek, Afrikaanse spitse op die leksikografiese landskap, Apokopoësie, ’n Sosiolinguistiese bespreking van die taalgebruiksvergestalting van bejaardheid in Elsa Joubert se Spertyd, Die emeritus en die gespreksgroep, ’n Kortverhaal, Institusionele taalbeleid en akademiese taalbeleid – versoenbaar binne taal-in-onderwysbeplanning?, klaarpraatgedigte, Geskiedskrywing en beskrywing van Afrikaans: Wat is daar nog te sê?, Apophrades, ’n Gedig, Die identiteit van die verbeelde Afrikaanssprekende gemeenskap soos vergestalt in gedrukte advertensies uit kommersiële tydskrifte, Representasie as strategiese posisionering: J.C. Steyn se biografieë, Oorskryding van kultuurgrense: S.J. du Toit, die koningin van Skeba en Egipte, die evolusie van skryf, ’n Argument vir verraad en verset, dramatologies gelees</t>
  </si>
  <si>
    <t>Communion Ecclesiology in a Racially Polarised South Africa</t>
  </si>
  <si>
    <t>Daar ís water: n Reisigersblik op die Xhariepse gemeenskap in oorgang / There ís water: A traveller’s view of the Xhariepean community in transition</t>
  </si>
  <si>
    <t>Doing Research: Revised Edition</t>
  </si>
  <si>
    <t>Engaging Students: Using Evidence to Promote Student Success</t>
  </si>
  <si>
    <t>From Technology Transfer to Intercultural Development: Understanding Technology and Development in a Globalising World</t>
  </si>
  <si>
    <t>Gereformeerdes onder die Suiderkruis 1652-2011 – Die verhaal van vier Afrikaanse kerke</t>
  </si>
  <si>
    <t>Get Ready ... Get Set ... GO! – Preparing for your doctoral studies and doctoral education</t>
  </si>
  <si>
    <t>Jesus Christus, Seun van God, ís ons Versoening - ’n Missionêre Christologie</t>
  </si>
  <si>
    <t>Kaapstad se 'Streetgate' - Politieke Maneuvers en die Peter Marais Debakel (1999-2002)</t>
  </si>
  <si>
    <t>Moedertaalonderrig en taalaktivisme in Suid-Afrika: Analise van gedrukte mediadekking tussen 2006 en 2010</t>
  </si>
  <si>
    <t>Multilingualism and the Public Sector in South Africa</t>
  </si>
  <si>
    <t>Narrating the Everyday: Windows on Life in Central South Africa</t>
  </si>
  <si>
    <t>New hope for the poor: A perspective on the church in informal settlements in Africa</t>
  </si>
  <si>
    <t>Obedience and Servant Leadership - Apollis, Appies, Buti, Buys</t>
  </si>
  <si>
    <t>Of the same breath – Indigenous animal and place names</t>
  </si>
  <si>
    <t>Politics and higher education in East Africa from the 1920s to 1970</t>
  </si>
  <si>
    <t>Praxis towards sustainable empowering learning environments in South Africa</t>
  </si>
  <si>
    <t>Regional Innovation: Government policies and the role of Higher Education Institutions</t>
  </si>
  <si>
    <t>Reinventing the Social Scientist and Humanist in the Era of Big Data: A Perspective from South African Scholars</t>
  </si>
  <si>
    <t>Response-ability in the era of AIDS: Building social capital in community care and support</t>
  </si>
  <si>
    <t>Role of Livestock in Developing Communities: Enhancing Multifunctionality, The</t>
  </si>
  <si>
    <t>English / Sesotho / Afrikaans</t>
  </si>
  <si>
    <t>Sexuality, Society &amp; Pedagogy</t>
  </si>
  <si>
    <t>Southern African Geomorphology: Recent Trends and New Directions</t>
  </si>
  <si>
    <t>Space and planning in secondary cities: Reflections from South Africa</t>
  </si>
  <si>
    <t>Spirit and Healing in Africa: A Reformed pneumatological perspective</t>
  </si>
  <si>
    <t>Sugar and Settlers: A history of the Natal South Coast, 1850-1910</t>
  </si>
  <si>
    <t xml:space="preserve">Aesthetic, Africa, African, Aquinas, Ars moriendi, Barth, Balthasar, Black Theology, Caesar, Calvin, Christology, Crucified, crucifixion, Deification, Devil, Digital, Disability, Divinity, Dürer, Emmanuel, Emperor, Empire, Erasmus, Eschatology, -ical, Ethics, Flesh, Gay, God, Hetero-sexual, -ity, Homo-sexual, -ity, Historical Jesus, Humanity, Identity, In Christ, Incarnation, Inter-religion, -ious, Jerome, Jerusalem, Jüngel, Justice, Kenosis, King, Kingdom, Lamb, Lewis, Love, Luther, Maluleke, Masculinity, Mercy, Moltmann, Moral, morality, Moses, Neigbour, Novello, Pacifist, pacifism, Paradox, Paul, Perichoresis, Philo, Pluralism, plurality, Pneumatological, Post-colonial, post-colonialism, Postmodern, postmodernity, Pragmatics, Pre-existence, Queer, Rahner, Rambo, Reciprocity, Resurrection, Revelation, Rome, Satan, Servant, Solidarity, Son of God, Spirit, Spirituality, Symbolic, symbolism, Theodore of Mopsuestia, Tradition, traditions, Trinity, Trinitarian, Truth, Twitter, Welker, </t>
  </si>
  <si>
    <t>Transformation and Legitimation in Post-apartheid Universities: Reading Discourses from ‘Reitz’</t>
  </si>
  <si>
    <t>Transforming Theological Knowledge: Essays on theology and the university after apartheid</t>
  </si>
  <si>
    <t>Universiteit Stellenbosch en die onverkwiklike taalstryd (2003-2017): Vanaf “taaltameletjie” tot volskaalse “taaloorlog”</t>
  </si>
  <si>
    <t>Vulnerable responsibility – Small vices for caregivers</t>
  </si>
  <si>
    <t>World of Work: Challenges for South African students, The</t>
  </si>
  <si>
    <t>Foreign Voyage - Pacific Maritime Lobour Identity, 1840-1890, A</t>
  </si>
  <si>
    <t>history; South African history; African history; Southern African history; historical methodology</t>
  </si>
  <si>
    <t>history; South African history; Southern African history; African history</t>
  </si>
  <si>
    <t>The preservation of South Africa’s indigenous languages – the extinct Bushman and Khoikhoi languages in particular – is a pressing concern. Voices Past and Present serves as a comprehensive, scholarly and practical source for documenting and preserving some of them. The subcontinent of Africa has been inhabited by Bushman, Khoikhoi and Bantu-speaking peoples for thousands of years, and, for the past few centuries, also by European-speaking peoples. Contact between these peoples brought about changes in the different languages. As a result, modern languages are no longer identical to the original ones, many of which, especially in the case of the Bushman and Khoikhoi languages, have become extinct. Words used in ancient times and recorded long ago often bear no resemblance to their modern counterparts.
In this book, Peter E. Raper provides a detailed investigation of the earliest recordings of words available. Words from Old Cape dialects are compared for correspondences in sound and meaning to words from 29 Bushman languages and dialects, as well as to words from Nama, Koranna, Griqua, !Xuhn, !Xoon, Khwe and N/uu.
Voices Past and Present provides an extensive corpus of words that can be further utilised for the purpose of shedding light on the specific languages from which the recorded words (and names) were derived, on historical distribution of the various groups, on the classification of the different languages and peoples, for determining relationships or otherwise between the different languages, potentially identifying components of place-names and ethnonyms from ancient and extinct languages, and elucidating other matters that have long vexed scholars who have complained about a lack of recorded data.</t>
  </si>
  <si>
    <t>Teaching and Research interests</t>
  </si>
  <si>
    <t>language: reference and general; language: history and general works; history; South African history; Southern African history; African history; language arts discipline; phonology; history of the Khoisan in South Africa</t>
  </si>
  <si>
    <t>Suid-Afrika, met drie landsgrense deur see omsoom en 'n kuslyn van ongeveer 2 800 km, is 'n maritieme moondheid. Die Suid-Afrikaanse vlootmagte vorm uiteraard 'n belangrike deel van dié land se gewapende magte en verdedigingstelsels. Alhoewel die benaming, Suid-Afrikaanse Vloot (SAV), eers sedert 1 Januarie 1951 gebruik word, dateer die geskiedenis van Suid-Afrika se vlootmagte terug tot ten minste 1922. In hierdie publikasie word die geskiedenis van die Suid-Afrikaanse vlootmagte vanaf 1922 tot 2012 op akademiese wyse geboekstaaf deurdat die ontstaan en ontwikkeling van die vlootmagte op verantwoordbare wyse beskryf en geanaliseer word. Nadat die vlootgeskiedenis vanaf 1922 tot 1945 bespreek is, word die daaropvolgende hoofstukke aan elk van die volgende tipes vaartuie, asook die rolle wat hierdie vaartuie in die SAV gespeel het, gewy: fregatte, torpedojaers, mynveërs en mynjagters, patrolliebote, hidrografiese opmetingskepe, gevegsteunskepe, duikbote en laastens ander vaartuie, soos byvoorbeeld, sperboomvaartuie. Vlootgebeure word deurgaans geëvalueer teen die agtergrond van die politieke ontwikkelinge in Suid-Afrika, terwyl gebeure in die internasionale arena ook toegelig word.</t>
  </si>
  <si>
    <t>history; South African history; Southern African history; African history; maritime history; world history; Afrikaner history</t>
  </si>
  <si>
    <t>Duncan Du Bois provides a detailed and fascinating history of a hitherto much-neglected part of what was the colony of Natal. Based primarily on original archival research, he traces the southward advance of the white settler frontier and its sugar-based economy from Isipingo to the Mzimkulu river and, without the sugar engine, to the Mtamvuna.</t>
  </si>
  <si>
    <t>language arts discipline; reference works; language; language; reference and general; laguage: history and general works; history; South African history; Southern African history; African history</t>
  </si>
  <si>
    <t>business; industrial psychology; professional ethics; employee engagement; work life integration; diversity management; business management; marketing; entrepreneur; business ethics</t>
  </si>
  <si>
    <t>tourism; hospitality management; business; industrial psychology; professional ethics; employee engagement; work life integration; diversity management; business management; marketing; entrepreneur; business ethics</t>
  </si>
  <si>
    <t>reference; economic science; natural science; human science</t>
  </si>
  <si>
    <t>business; management; leadership skills; entrepreneurship; business ethics; work life integration; business management</t>
  </si>
  <si>
    <t>law; laws of specific jurisdictions; company law</t>
  </si>
  <si>
    <t>history; South African history; Southern African history; African history; cultural history</t>
  </si>
  <si>
    <t>language arts discipline; language; linguistics</t>
  </si>
  <si>
    <t>language; language arts discipline; language: history and general works; history; South African history; Southern African history; African history; diversity; equality</t>
  </si>
  <si>
    <t>education; higher education transformation; post-apartheid; diversity; equality; democracy; higher education; South African history</t>
  </si>
  <si>
    <t xml:space="preserve">Secondary cities, spatial transformation, Secondary cities and research and policy in South Africa, spatial planning, Post-apartheid spatial policy, complex spaces, Complex adaptive systems, Socioecological systems, Implications for planning in complex systems, Adaptive co-evolution, Collaborative and adaptive planning and leadership, Urban sprawl, Gated estates, Drakenstein Municipality’s spatial problems, sprawl, Policy for spatial containment, Spatial planning for the Limpopo energy hub, Mining booms and busts, Settlement planning and housing policy for mining towns, Infrastructure, Spatial change, Spatial transformation and complexity, Complexity of planning in Mahikeng, Planning in a difficult space, Policy and planning frameworks, Demographics, Planning for spatial transformation, Matjhabeng: planning in the face of the Free State Goldfields decline, Context and changes in Matjhabeng, Welkom’s economy and global market forces, Spatial changes in Matjhabeng, 1990–2013, Spatial planning in Matjhabeng: 1994–2018, The 2005/2006 spatial development framework, The 2013 spatial development framework, The 2015 Matjhabeng by-laws, Precinct plans, realistic plans in a situation of economic stagnation, Mbombela: a growing provincial capital and tourism destination, Spatial and population change, Municipal infrastructure, Main spatial challenges, Spatial priorities and plans, N4 Maputo corridor, Participatory planning, Balancing urban and rural land development, Integrated development, Msunduzi: spatially integrating Kwazulu-Natal’s diverse capital, the contribution of the spatial development framework to spatial transformation, Factors affecting spatial change in Polokwane Local Municipality, Settlement hierarchy, Corridors and transportation, Water and sanitation infrastructure, Spatial planning problems in Rustenburg, Internal dynamics that hinder spatial transformation, External dynamics that hinder spatial transformation, Quality of the spatial development framework and planning process, Spatial planning and complexity lessons, Complexity as a lens to assess spatial planning instruments, Interconnected nodes and car-free transport, Optimal land use, Resource custodianship, Promotion of agriculture and food production, and preservation of heritage, Complexity in spatial planning for Stellenbosch Municipality, complexity theory and spatial change </t>
  </si>
  <si>
    <t>language facilitation and empowerment, linguistics, language practice; language arts discipline; language</t>
  </si>
  <si>
    <t>reference works; education; business; higher education institutions</t>
  </si>
  <si>
    <t>reference; language; nature science; South African history</t>
  </si>
  <si>
    <t>nature; environmental conservation and protection; urban and municipal planning; earth sciences; geography; environment; planning; rural planning; city and town planning; land use management; spatial planning; spatial governance</t>
  </si>
  <si>
    <t>architecture; planning; rural planning; city and town planning; history of architecture</t>
  </si>
  <si>
    <t>geomorphology; nature; environmental conservation and protection; geography; physical geography; physical geology; earth science; environmental science</t>
  </si>
  <si>
    <t>natural science; history; South African history; African history; Southern African history; historical methodology; reference; general; environmental science; geography</t>
  </si>
  <si>
    <t>nature; environmental conservation and protection; complementary therapies, healing and health; traditional medicine and herbal remedies; environmental science</t>
  </si>
  <si>
    <t>queerness; education; diversity; sexual diversity; LGBTQ; equality; social and cultural representations; learning envirnoment; teaching environment</t>
  </si>
  <si>
    <t>education; research; learning environment; teaching environment; empowerment</t>
  </si>
  <si>
    <t>music; theory of music and musicology; composing</t>
  </si>
  <si>
    <t>language arts discipline; multilingualism; language; language management; psycho-sociolinguistics; discourse theory; public sector; public sector of South Africa</t>
  </si>
  <si>
    <t>language; language activism; language arts discipline; language history; apartheid; DHET; sociolinguistics</t>
  </si>
  <si>
    <t>language arts discipline; language; linguistics; law; language rights; bilingualism; sociolinguistics</t>
  </si>
  <si>
    <t>education; higher education institutions; third sector engagement; occupational therapy; leadership; public service</t>
  </si>
  <si>
    <t>language arts discipline; language; linguistics; language history; sociolinguistics; literature</t>
  </si>
  <si>
    <t>language arts discipline; multilingualism; regulations; legislation; language</t>
  </si>
  <si>
    <t>language arts discipline; linguistics; sociolinguistics; language: place names; language; language: history and general works; language: reference and general; etymology; sociolinguistics</t>
  </si>
  <si>
    <t>social science, anthropology; general; sociology; sociology: customs and traditions; art forms; religion and beliefs; humanities; social studies; archeology</t>
  </si>
  <si>
    <t>history; South African history; African history; Southern African history; historical methodology; historical ethnography; history; ethnohistory; anthropology; Khoisan</t>
  </si>
  <si>
    <t>history; South African history; African history; Southern African history; historical methodology; Anglo Boer War</t>
  </si>
  <si>
    <t>theology; cultural history; politics; history; South African history; African history; Southern African history; historical methodology; philosophy; anthropology; politics; apartheid; colonialism</t>
  </si>
  <si>
    <t>reference; healthcare; medicine; professionalism and ethics; medical education; human rights; ethical issues</t>
  </si>
  <si>
    <t>medical; nutrition; medicine; health science; medical education; empowerment; equality</t>
  </si>
  <si>
    <t>health science; healthcare; healthcare ethics; professionalism and ethics; medical educatiion</t>
  </si>
  <si>
    <t>Communion Ecclesiology by Dr. K.T. Resane explores the concept of a communion ecclesiology in South Africa. The book provides the reader with a comprehensive overview of the concept in the Bible, in history and in different church traditions including the African Initiated Churches. The book also focuses on the different cultural groups in South Africa as they were organised within theological traditions. - Prof. S.D. Snyman, University of the Free State</t>
  </si>
  <si>
    <t>religion studies; theology; religion; religion and beliefs; Christian theology; Church history; theology history; South African history; spirituality</t>
  </si>
  <si>
    <t>religion; theology; religion and beliefs; spirituality</t>
  </si>
  <si>
    <t>Christian theology; theology; religion; religion and beliefs; spirituality</t>
  </si>
  <si>
    <t>Christian theology; theology; religion; religion and beliefs; spirituality; missional theology</t>
  </si>
  <si>
    <t>Christian theology; theology; religion; religion and beliefs; spirituality; practical theology</t>
  </si>
  <si>
    <t>A number of outstanding public intellectuals such as Jonathan Jansen, Crain Soudien and Lis Lange have been invited to present papers to clarify the conceptual challenge and what this might entail for theology. Well-known theologians such as Conrad Wethmar, Allan Boesak and Martin Prozesky reflect on the nature of theology and religion at universities amidst social exigencies. Two international theologians – Harold Attridge from the prestigious Yale Divinity School and Bram van de Beek from the Free University of Amsterdam – share their experiences of institutions that exemplify excellence and ecumenical openness.</t>
  </si>
  <si>
    <t>Christian theology; theology; religion; religion and beliefs; spirituality; religious leadership</t>
  </si>
  <si>
    <t>Christian theology; theology; religion; religion and beliefs; spirituality; theological identity</t>
  </si>
  <si>
    <t>Christian theology; theology; religion; religion and beliefs; spirituality; African traditional healing</t>
  </si>
  <si>
    <t>religion; Christianity; history; religion and beliefs; history; South African history; Southern African history; African history; spirituality; colonialism; democracy; postcolonialism</t>
  </si>
  <si>
    <t>Christian theology; theology; religion; religion and beliefs; history; South African history; Southern African history; African history; spirituality; higher education; practical theology; missional theology; postcolonialism</t>
  </si>
  <si>
    <t>religion; theology; religion and beliefs; Christian theology; history; South African history; African history; Southern African history; historical methodology; spirituality; liberation; liberalism</t>
  </si>
  <si>
    <t>religion; theology; religion and beliefs; spirituality; missional theology</t>
  </si>
  <si>
    <t>religion; theology; religion and beliefs; spirituality; Christian ethics</t>
  </si>
  <si>
    <t>education; religion; world history; theology</t>
  </si>
  <si>
    <t>theology; religion; church history; history; South African history; African history; Southern African history; historical methodology; spirituality; Anglo Boer War</t>
  </si>
  <si>
    <t>information technology; civil engineering, surveying &amp; building; building construction &amp; materials; healthcare; management; leadership</t>
  </si>
  <si>
    <t>language; archeology; history; South African history; multilingualism</t>
  </si>
  <si>
    <t>education; moral and social purpose of education; higher education; globalisation; decolonisation; internationalisation</t>
  </si>
  <si>
    <t>reference; general; academics; academic writing; research; linguistics; research methods</t>
  </si>
  <si>
    <t>Academics, Academic achievement, Academic advising, Academic advisors, Academic challenge, Academic development, Academic literacy, Academic performance, Academic support, Access, Academic staff (also see academics/Lecturers), Actionable, Active learning, Agency, Aggregated, Analyse, Apply, Ask questions, Assessment, Attitude, Australasian Survey of Student Engagement (AUSSE), Beginning University Survey of Student Engagement (BUSSE), Benchmarking, Bloom’s taxonomy, Business, Business, economics and management, Campus environment, Capacity, Career advisors, Challenges, Classroom activities, Classroom Survey of Student Engagement (CLASSE), Co-curricular (also see extra-curricular), Cognitive , Cognitive development, Cognitive educational activities, Cognitive functions, Cognitive skills, Collaborative learning, Colleges, Community college, Comprehensive universities, Conditional formatting, Contextual, Contextual challenges, Contextualised, Council on Higher Education (CHE), Course (module/subject), Critical thinking, Culture, Curriculum, Data, Data-informed, Decision-making, Decolonisation, Deep learning, Department chairs (heads of departments), Department of Higher Education and Training (DHET), Development, Developmental outcomes, Diagnostic, Disaggregating, Discussions, Discussion with diverse others, Dropout, Education outcomes, Effective educational behaviours, Effective educational practices, Effective leadership, Effective teaching practices, Empirical, Engagement – also see Student Engagement, Engineering, Equity, Equitable outcomes, Evaluate, Evidence, Evidence-based, Expectations, Expected academic difficulty, Expected academic perseverance , Experiential learning, Experience with staff, Extended degree, Extended curricula, Extra-curricular (also see co-curricular), Financial Stress Scale, First-generation, First-year, Food, Food insecurity, Frequency, Freshman myth, Gender, Graduate attributes (Learning outcomes), Group work, Heads of departments, High-Impact practices, Higher education outcomes, Higher-Order Learning, Holistic, Humanities, Incentive, Indicators, Innovation, Innovative, Instructional paradigm, Interactions, Interventions, Institutional culture, Institutional performance, Institutional research, Institutional researchers, Institution-wide approaches, Interpersonal relationships, Interpersonal skills, Intersectional , Intersectionality, Irish Survey of Student Engagement (ISSE), Knowledge, Knowledge society, Language, Law, Leaders, Leadership (management/university leadership), Learning, Learning environments, Learning facilitator, Learning outcomes, Learning paradigm, Learning strategies, Learning with peers, Lecturer Survey of Student Engagement (LSSE), Lecturers (also see academics/academic staff), Librarians, Management (University leaders and Leadership), Mathematics, Memorisation, Mentor, Mentoring, Mentorship, Mission, Module (course/subject), Motivation, National Benchmark Tests (NBT), National Benchmark Test Project (NBTP), National Development Plan, National Survey of Student Engagement (NSSE), Natural and Agricultural Sciences, Next Generation of Academics Programme (nGAP), Numeracy development, Off-campus, On-campus, Online resources, Pathways, Peer learning (also see Tutor), Pedagogical approaches, Pedagogical contexts, Pedagogical environments, Pedagogical experiences, Pedagogical innovation, Pedagogical practices, Pedagogical relationship, Pedagogical responsiveness, Pedagogies, Perceived academic preparation, Perceived preparedness, Persistence, Policies, Policy, Policy makers, Practical significance, Practical work, Preparing for class, Professional development, Professionals, Professional staff, Quadrant, Quality, Quality assurance, Quality of interactions, Quantitative reasoning, Reflection, Reflective and integrative learning, Relationships, Research, Responsiveness, Resources, Retention, Science, Science, engineering and technology, Self-reflection, Senior students, Service learning, Social sciences, Socio-economic, South African Survey(s) of Student Engagement (SASSE), Staff development (also academic development and lecturer development), Stakeholder, Strategies, Statistical, Student affairs, Student behaviour, Student bodies, Student data, Student development, Student engagement, Student evaluation, Student financial aid, Student involvement, Student learning, Student life, Student needs, Student outcomes, Student organisations, Student perspective, Student participation, Student performance, Student persistence, Student retention, Student responses, Student societies, Student-staff interaction, Student success , Student views, Student voice, Success rates, Subject (course/module), Support services, Support staff , Supportive campus, Supportive environment, Synthesise, Systemic perspective, Systemic understanding, Teaching, Teaching and learning, Techniques, Time , Time management, Traditional universities, Transformation, Transformative, Transition, Tutor, Tutorials, Undergraduate research, Underprepared, United States, University Capacity Development Grant (University Capacity Development Programme), Universities, Universities of Technology, University leaders, Unrealistic, Well-being</t>
  </si>
  <si>
    <t>education; research into higher education; business; business management; management; economics; career development</t>
  </si>
  <si>
    <t>environment; encyclopaedias; reference work; natural science; history; South African history</t>
  </si>
  <si>
    <t>history; South African history; African history; Southern African history; historical methodology; colonialism; industrialisation,</t>
  </si>
  <si>
    <t>information technology; technology; ethics; religion; global society</t>
  </si>
  <si>
    <t>reference; education; post-grad studies; planning; management; research; ethics</t>
  </si>
  <si>
    <t>language; society and social science; educational strategies and policy; language rights; post-colonial; post-communist</t>
  </si>
  <si>
    <t>religion; theology; religion and beliefs; Christian theology; missional theology</t>
  </si>
  <si>
    <t xml:space="preserve">technology; ideology; history; South African history; world history; </t>
  </si>
  <si>
    <t>history; South African history; African history; Southern African history; historical methodology; journalism; media; politics; language rights</t>
  </si>
  <si>
    <t>social sciences; sociology; liberalism; South African perspective; South African history</t>
  </si>
  <si>
    <t>history; South African history; Southern African history; African history; politics; education; higher education; philanthropy; World War II; world history</t>
  </si>
  <si>
    <t>technology enigneering; military science; computer-assisted research; data analysis; digital humanities; research; humanities</t>
  </si>
  <si>
    <t>reference, information and interdisciplinary subjects; research and information: general; data analysis; society and social sciences; society and culture: general; statistics; data science; technology</t>
  </si>
  <si>
    <t>science; earth science; geology; geomorphology; lithosphere; soil science; soil taxonomy</t>
  </si>
  <si>
    <t>political science; religion; history; African history; South African history; politics; postcolonialism</t>
  </si>
  <si>
    <t>social science; healthcare; medicine; education</t>
  </si>
  <si>
    <t>reference works; reference, information and interdisciplinary subjects; encyclopaedias; anthropology; natural science; geology; geomorphology; mineralogy; legislation</t>
  </si>
  <si>
    <t>reference; natural science; botany; veterinary science; medicinal</t>
  </si>
  <si>
    <t>reference; planning skills; ethics; development; management</t>
  </si>
  <si>
    <t>South African Language Rights Monitor 2002</t>
  </si>
  <si>
    <t>South African Language Rights Monitor 2003</t>
  </si>
  <si>
    <t>South African Language Rights Monitor 2004</t>
  </si>
  <si>
    <t>South African Language Rights Monitor 2005</t>
  </si>
  <si>
    <t>South African Language Rights Monitor 2006</t>
  </si>
  <si>
    <t>South African Language Rights Monitor 2007</t>
  </si>
  <si>
    <t>Francois Strydom, George Kuh &amp; Sonja Loots</t>
  </si>
  <si>
    <t>Hospitality Management: A practical introduction</t>
  </si>
  <si>
    <t xml:space="preserve">Religion and Politics in Swaziland: </t>
  </si>
  <si>
    <t>Price: e-book Incl. Vat</t>
  </si>
  <si>
    <t>Price e-book Excl. Vat</t>
  </si>
  <si>
    <t>Price e-book USD Excl. Vat</t>
  </si>
  <si>
    <t>Price e-book GBP Excl. Vat</t>
  </si>
  <si>
    <t>Price: Print Incl. Vat</t>
  </si>
  <si>
    <t>Price: Print Excl. Vat</t>
  </si>
  <si>
    <t xml:space="preserve">sisterhood, Diamond Fields, development of nursing, mission boxes, Zulu War, Transvaal War of Independence, St Michael’s, St Faith’s orphanage, Basutoland </t>
  </si>
  <si>
    <t>ortografie, klapklanke, alfabet, simbole, Afrikaans, /Xam, grammatikale, klanke of neweklanke, woordeboek, dictionary</t>
  </si>
  <si>
    <t>war, military, Anglo-Boer War, Republican offensive, first British offensive, second British offensive, guerrilla phase, military role, Boer, war trauma, rebellion, republic</t>
  </si>
  <si>
    <t xml:space="preserve">Basotho, Moffett, medicinal categories, plants, paediatric, non-paediatric, medicinal plants </t>
  </si>
  <si>
    <t>history, social transformation, social studies, colonial Korana, Khoesan, Cape Colony, Mamusa, Batlhaping and Barolong, historical ethnography, ethnohistory, neo-Khoisan communities, war, south africa, Khoisan, missionaries, society, culture, sicuak sciences, africa</t>
  </si>
  <si>
    <t>Church, History, Religion, Theology, African Independent Churches, Afrikaanse Christelike Studente Vereeniging, charismatic, Christelike Studente Assosiasie, homothymadon, International Pentecostal, Evangelical Fellowship of South Africa, biblical understanding of communion, historical roots of communion ecclesiology, traditional and contemporary definitions of communion ecclesiology</t>
  </si>
  <si>
    <t>accident and incident reporting, first aid, construction safety, Health and wellbeing, personal protective equipment (PPE), safety signs, worksite equipment, worksite rules, management, supervision, risk assessment, electricity on construction sites, structures, scaffolding, protection, emergency plan</t>
  </si>
  <si>
    <t>Urcsa, church and society, reconstruction and reconciliation, ministerial, leader, church unification, theological, Christian responsibility, justice, national liberation</t>
  </si>
  <si>
    <t xml:space="preserve">musicology, philosophical paradigm, stylistic influences, organ oeuvre, dialectics, sonata form, compositions </t>
  </si>
  <si>
    <t xml:space="preserve">early Cape place names, toponymic texts, language artefacts, indigenous place names, politics, culture and linguistic factors, re-naming of street and suburb names, geographical </t>
  </si>
  <si>
    <t>World Reference Base (WRB), USDA Soil Taxonomy, soil classification systems, diagnostic horizons, dystrophic, mesotrophic, eutrophic, organic O horizon, base saturation, South African soil taxonomy</t>
  </si>
  <si>
    <t xml:space="preserve">anthropology, archaeology, rock art, palaeobotany, palaeontology, biodiversity, applied botany, plant ecology, fire, vegetation, grassland, wetlands, flora, plant systematics/taxonomy, forestry, hydrobiology &amp; limnology, invertebrates, herpetology, icthyology, ornithology, mammalogy, geology, mineralogy and mining, geomorphology, soil science, meteorology (climate &amp; weather), hydrology, civil engineering, mountain management, recreation and tourism, legal issues, </t>
  </si>
  <si>
    <t xml:space="preserve">Christianity, colonialism, church, God, religion, democracy, Holy Spirit, the postcolonial era, liberation theologies, apartheid </t>
  </si>
  <si>
    <t xml:space="preserve">Fourth Industrial Revolution, technological drivers, Artificial intelligence, Bio-engineering, Robotics, Nanotechnology, Quantum computing, theological reflection, Dystopian, utopian futures, Christian faith, Stiegler, Religious leadership </t>
  </si>
  <si>
    <t>faith communities, theology, denominational perspective, Dutch Reformed Church, congregations, church, ecclesiology, missio dei, the Jesus walk, spiritual</t>
  </si>
  <si>
    <t xml:space="preserve">Khoisan, Bushman, San, indigenous, Cape dialects, orthographic representation, effluxes, consonants, vowels, phonological variability, </t>
  </si>
  <si>
    <t>Heilige Gees, Drie-eenheid, belydenis, eenheid, die verbond, geloof, sakramente, heiligmaking, missionale kerk, Christologie</t>
  </si>
  <si>
    <t>company law, constitution, incorporation, company registration, share capital, deregistration, Companies Act, management, administration, debenture, resolution, liability, memorandum of association, remedy, omission, shares, share capital, warrant, company qualification, company contracts, memorandum of incorporation</t>
  </si>
  <si>
    <t>Austria, Central America, Namibia, Place names, Slovenia, South Africa, Zimbabwe, political, historical and commercial landscapes, socio-political changes, place names, political aspects, territory, Czechoslovakia, Georg Schuppener, Geographical names standardisation, South Africa, name-planning, Theodorus du Plessis, cultural domination, toponym, Zimbabwe, Steyn Khesani Madlome, missionary societies, Cornelia Geldenhuys, Herero place names, Lucie A. Möller, unravelling, etymology, selected toponyms, Zimbabwe, Godwin Makaudze, cultural heritage, Bushmanland, Jani de Lange, commercial place-name, Austria, Peter Jordan, Slovenian choronyms in brand names, Matjaž Geršič, Drago Kladnik, Katja Vintar Mally, place-related identities, linguistic landscape, rural South Africa, Chrismi-Rinda Loth, Kathryn M. Hudson, dialectics and politics of football as revealed in the names and nicknames of three selected Zimbabwe stadiums, Liketso Dube, NoViolet Bulawayo’s We Need New Names, Lawrence Hoba, First Trek, Pioneers, Elda Hungwe</t>
  </si>
  <si>
    <t xml:space="preserve">Colonialism, Contextual solution, Decolonisation, Decolonising curriculum, Decolonising language and pedagogy, Decolonising methodology, Decolonising teaching and learning, Educational convergence, Eurocentrism, Global north, Global south, Globalisation, Internationalisation, Knowledge production, One size fits all, Responsive higher education, Theorising
</t>
  </si>
  <si>
    <t>Emotions, Belonging, Enslavement, Liberation, Transformation, Female Beauty, Hair Discourses, Creative Process, Social Networking, Interactions, Relationships, Online Gamers, Lived Experiences, Belonging, Overcoming the Divide, Group Identity, Groupness, Sangoma, Healthcare Center, Physical Disability, Mother-Daughter Communication, Intimate Relationships, Stranger, Experiencing Boundaries, Insurgent Citizenship, Sustained Resistance, Local Taxi Association</t>
  </si>
  <si>
    <t>big data, data storage, statistical analysis, digital revolution, social sciences, data generation, data acquisition, data storage, data analysis, data science</t>
  </si>
  <si>
    <t>caregiver, philosophy, science, caretakers, philosophers, morality, vulnerable, neurotic, small vices, responsibility, laziness, anger, Levinasian, goodness, demands, challenges, hesitation, shuddering, tension, shock, vulnerability of the caregiver, vices for the virtuous caring of the caregiver, group discussions amongst caregivers, social sciences, healthcare</t>
  </si>
  <si>
    <t>Clarens, history, conservancy, climate, weather, topography, geology, Molteno, Formation, Elliot Formation, Drakensberg, Colluvium, vegetation, Basotho Montane Shrubland, Grassland, flora, Trees, shrubs, flowers, Climbers, Succulents, Bulbs, Grasses and grass-like, Prominent alien invaders, Ferns, Fungi, Lichens, Frogs, Snakes, Lizards, Fish, Mammals, Golden Gate Highlands National Park</t>
  </si>
  <si>
    <t>History, colonialism, migration, maps, Atlantic, Pacific, sailing, maritime, ships, sailors, mariners, exploration, labour, voyage, perspectives, justice, inequality, colonisation, industrialisation, history</t>
  </si>
  <si>
    <t xml:space="preserve">Language, Language Rights, Multicultural society, Policy, Post-colonial and comparative perspectives, language legislation, Ukraine, South Africa, Language policies, access to information services, Ontario, Burkina Faso, Macau, multilingual language policy, Malaysia, Post-Soviet and Post-Communist studies, Linguistic landscape in Azerbaijan, Nation building and bilingualism in Latvia, ideologies of language, Croatia, Lithuania, conference proceedings, national cultural heritage, ethnic composition, </t>
  </si>
  <si>
    <t>Cultural history, History, Bloemfontein, geskiedenis, kultuur, Nasionale Museum, navorsing, kultuurgeskiedenis, Bram Fischer, Suid-Afrikaanse geskiedenis</t>
  </si>
  <si>
    <t>Military Science, Navy, South africa, vormingsjare, 1922‑1945, fregatte, President‑klas fregatte , Vloot, Suid‑Afrika, Valour‑klas, Meko A‑200, Snelstomers, torpedojaers, 1950‑1975, Historiese agtergrond, tegniese besonderhede, mynteenmaatreëlswerk, Algerine‑klas diepsee‑mynveërs, 1947‑1955, Ton‑klas kusmynveërs, 1955‑1959, Rivier‑klas mynjagters, MTM‑bedrywighede, tagtigerjare, Tipe 351‑mynveërs, Patrolliebote, Ford‑klas bote, Minister‑klas aanvalsvaartuie, aanvalsvaartuie, 1978‑1988, Mosambiek, Angola, Hidrografiese opmetingskepe, Protea, 1950‑1957, SAS Natal, SAS Haerlem, 1963‑1978, Gevegsteunskepe, SAS Tafelberg, SAS Drakensberg, SAS Outeniqua, Duikbote, Historiese agtergrond, isolasie, Daphné‑klas duikbote, Tipe 209/1400 MOD(SA) duikbote, vaartuie, Suid‑Afrikaanse vlootmagte, Sperboomvaartuie, duikerondersteuning, torpedoherwinningskip SAS Fleur, Antarktiese voorradeskip RSA, lug‑see‑reddingsbarkasse, haweverdedigingsbote,  klein vaartuie, sleepbote, skeepswerfbarkasse</t>
  </si>
  <si>
    <t>Afrikaanse filosofie, kolonialisme, Britse idealisme, taal, denke, geloof, fenomenologie, antropologie, politiek, teologie, apartheid, pluralisme, history, cultural history, Afrikaans, philosophy, intellectual history</t>
  </si>
  <si>
    <t>regional innovation, innovation, societies, growth, divergence, soft parameters, policy instruments, Higher Education institutions, innovation policy</t>
  </si>
  <si>
    <t>Higher education, Theology, Universities, Africanisation, Africanness, Christology, contextualisation, discernment, Faculty of Theology, Afrocentric, Eurocentric, hermeneutics, African Jesus, Reformed Jesus, Latter Prophets, Christian leadership, Leadership definitions, methodology, theory, missio Dei, Missiology, mission history, Pauline Studies, post-apartheid, (post)apartheid, Tolmie, Rian Venter, Preaching, proverbs, African proverbs, postcolonial, trinity, trinitarian, triune God, Renaissance Trinity, Practical Theology, Systematic Theology, Homiletics</t>
  </si>
  <si>
    <t>Democracy, Higher education, Post-Apartheid, Universities, South Africa, transition, transformation, Reitz, management policies, Higher Education, violence, racism, residence integration policy, UFS, University of the Free State, authority, vandalism, tradition, culture, disruption, family, students, authority, legitimation, crises, cognitive legitimacy, moral, socio-political, pragmatic, reputation, retributive justice, reconciliation, spaces, anti-racism, apartheid, legacy, Student Registration</t>
  </si>
  <si>
    <t>taalregte, language rights, taalbevordering, language promotion, naamsverandering, name change, taallitigasie, language litigation</t>
  </si>
  <si>
    <t>biographical dictionary, Free State, Lesotho, natural history, flora, fauna, bio-ethnography, culture, society, geography, history, biology</t>
  </si>
  <si>
    <t>management, corporate, business, job hunting, recruitment, interviews, performance coaching, career management, leadership</t>
  </si>
  <si>
    <t>religion, education, international perspective, religious institutions, globalisation, multicultural, religiouspluralism</t>
  </si>
  <si>
    <t>history, politics, Cape Town, Peter Marais, Gerald Morkel, taalregtemonitor, language rights monitor, kaapstad, straatherbenoemingsplan, straatherbenoeming, politiek, de klerk, mandela, suid-afrika, heath-verslag</t>
  </si>
  <si>
    <t>landscapes, setting, voices, communities, Xhariep District, Xhariepean, multilingualism</t>
  </si>
  <si>
    <t>meertalige tekens, regulasies, wetgewing, riglyne, taal, plaaslike taal, multilingual signage, regulations, legislation, guidelines, local language, language</t>
  </si>
  <si>
    <t>South Africa, Africa, the world, War on Terror, extremism, Jihad, ideology, Islam, Islamism, Global Jihad, terrorism, terror, playing ostrich</t>
  </si>
  <si>
    <t>Swazi, postcolonial perspectives, Mzizi, rationale, ethno-religious identity, Swaziasation of Christianity, Swazi-Christian God, tradition, politics, Swaziland, monarchy, postcolonial Swaziland</t>
  </si>
  <si>
    <t>South Africa, sexuality education, HIV, AIDS, schools, teacher education, HIV/AIDS pedagogy, sexual diversity, life sciences, LGBTI identities, queer sexuality, society</t>
  </si>
  <si>
    <t>linguistic law, language charters in Africa, legal, law, multilingual state, South Africa, language rights, bilingualism, language barometer, linguistic conviviality, sociolinguistic principles, linguistic autonomy</t>
  </si>
  <si>
    <t>multilingualism, public sector in South Africa, language management method, ethnographic, psycho-sociolinguistic, development sciences, service delivery, constitutional democracy, legislative, constitutionalism, South Africa</t>
  </si>
  <si>
    <t>church, informal settlements in Africa, poverty, disempowerment, churche's role in poverty, HIV/AIDS, empirical, informal housing areas, Bloemfontein, Mangaung, Biblical messages, self-empowerment, Christian-ethical approach</t>
  </si>
  <si>
    <t>map of East Africa, higher education, British Empire, philanthropy, universities, autonomy, East Africa, World War II, politics, nationalism, independence</t>
  </si>
  <si>
    <t>guest house, law, guide, practical, management, management principles, financial management, marketing, accommodation management, front office management, planning, menu, inter-cultural differences</t>
  </si>
  <si>
    <t>imperatives, research, researcher, knowledge, skills, competencies, personal development, career advancement, ethical researcher, planning skills, project management, scheduling, presentation</t>
  </si>
  <si>
    <t>South Africa, geomorphology, macroscale geomorphic evolution, landforms, granite landscapes, weathering, duricrusts, coastal geomorphology, environmental change</t>
  </si>
  <si>
    <t>Africa, discourses on health, African traditional healing, missionary medicine, HIV/AIDS in Africa, discourse, Church-based healing, reformed pneumatology, spirit and healing, rationality, transformation</t>
  </si>
  <si>
    <t>theological, transformation, university, imperative, knowledge, religious studies, systematic theology, practical theology</t>
  </si>
  <si>
    <t>choosing a career, subject choice, learning areas, self-knowledge, effective communication, customer satisfaction, customer service, corporate image, clients, service excellence, job hunting, conflict management</t>
  </si>
  <si>
    <t>postgraduate supervision, research, research proposals, empirical, academic integrity, scientific writing, research report, linguistic style, referencing, Harvard method</t>
  </si>
  <si>
    <t>technology, intercultural development, empirical studies, low-cost housing in South Africa, indigenous setting, global society, ethical standards, culture, religion, information technology</t>
  </si>
  <si>
    <t>social capital, HIV, AIDS, community, support activities, care activities, volunteering, home-based care, fieldwork, response-ability</t>
  </si>
  <si>
    <t>universities, supervisors, degrees, theses, doctoral theses, postgraduate studies, tertiary institutions, South Africa, Anglo Boer War, history, Cape Colony, anti-war activities</t>
  </si>
  <si>
    <t>kerk, NG kerk, Kerkreg, Kerkregering, Kerkorde, geloof, DKO, NGK-KO, hermeneutiek, dienaars, gemeente</t>
  </si>
  <si>
    <t>praxis, sustainable, empowering, learning environments, South Africa, action research, self-directedness in learning, study, instrumentation, self-regulated learning, solo taxonomy, mother-tongue teaching, marginalised, psychological assessment</t>
  </si>
  <si>
    <t>livestock, gender equality, empowering women, human nutrition and health, environment, livelihood, value chains</t>
  </si>
  <si>
    <t>names, plant, animal, plant usage, species, invertebrates, reptiles, amphibians, fishes, mammals, birds, medicinal, veterinary, functional, traditional</t>
  </si>
  <si>
    <t>Spirituality, religious communities, empirical, qualitative, Black Hebrew Pentacostals, theological identity, Trinity, God, Saviour, Jesus, Holy Spirit, Fasting, Holy Communion, normativity and authonity</t>
  </si>
  <si>
    <t>urbanistiek, planologie, stedebouwkunde, Ruimtelijke planning, H.M. Goudappel</t>
  </si>
  <si>
    <t>modelling, mathematical modelling, physical modelling, science and knowledge, types of models, human and economic sciences, humanities, business and human sciences, modelling of terrains and structures, mechatronic design process, data acquisition</t>
  </si>
  <si>
    <r>
      <t>Andr</t>
    </r>
    <r>
      <rPr>
        <sz val="11"/>
        <color theme="1"/>
        <rFont val="Calibri"/>
        <family val="2"/>
      </rPr>
      <t>é</t>
    </r>
    <r>
      <rPr>
        <sz val="11"/>
        <color theme="1"/>
        <rFont val="Calibri"/>
        <family val="2"/>
        <scheme val="minor"/>
      </rPr>
      <t xml:space="preserve"> Wessels</t>
    </r>
  </si>
  <si>
    <t>Price: Print Excl. Vat USD</t>
  </si>
  <si>
    <t>Price: Print Excl VAT GBP</t>
  </si>
  <si>
    <t xml:space="preserve">Nuns Across the Orange </t>
  </si>
  <si>
    <t>15/09/2014</t>
  </si>
  <si>
    <t>01/12/2015</t>
  </si>
  <si>
    <t>01/02/2015</t>
  </si>
  <si>
    <t>01/07/2015</t>
  </si>
  <si>
    <t>01/09/2015</t>
  </si>
  <si>
    <t>01/02/2016</t>
  </si>
  <si>
    <t>01/11/2016</t>
  </si>
  <si>
    <t>01/06/2016</t>
  </si>
  <si>
    <t>01/12/2016</t>
  </si>
  <si>
    <t>01/07/2016</t>
  </si>
  <si>
    <t>24/04/2017</t>
  </si>
  <si>
    <t>01/07/2017</t>
  </si>
  <si>
    <t>01/11/2017</t>
  </si>
  <si>
    <t>17/05/2017</t>
  </si>
  <si>
    <t>04/05/2017</t>
  </si>
  <si>
    <t>01/12/2017</t>
  </si>
  <si>
    <t>01/10/2017</t>
  </si>
  <si>
    <t>12/07/2017</t>
  </si>
  <si>
    <t>01/12/2018</t>
  </si>
  <si>
    <t>01/07/2018</t>
  </si>
  <si>
    <t>31/12/2018</t>
  </si>
  <si>
    <t>01/12/2019</t>
  </si>
  <si>
    <t>01/03/2019</t>
  </si>
  <si>
    <t>01/07/2019</t>
  </si>
  <si>
    <t>01/09/2019</t>
  </si>
  <si>
    <t>01/01/2019</t>
  </si>
  <si>
    <t>01/02/2020</t>
  </si>
  <si>
    <t>Weight</t>
  </si>
  <si>
    <t>21/04/2021</t>
  </si>
  <si>
    <t>20/12/2020</t>
  </si>
  <si>
    <t>31/12/2020</t>
  </si>
  <si>
    <t>19/04/2021</t>
  </si>
  <si>
    <t>03/05/2021</t>
  </si>
  <si>
    <t>01/01/2015</t>
  </si>
  <si>
    <t>05/01/2016</t>
  </si>
  <si>
    <t>01/02/2014</t>
  </si>
  <si>
    <t>28/02/2014</t>
  </si>
  <si>
    <t>01/10/2015</t>
  </si>
  <si>
    <t>18/06/2014</t>
  </si>
  <si>
    <t>15/12/2013</t>
  </si>
  <si>
    <t>07/03/2013</t>
  </si>
  <si>
    <t>30/06/2012</t>
  </si>
  <si>
    <t>01/01/2013</t>
  </si>
  <si>
    <t>01/09/2012</t>
  </si>
  <si>
    <t>01/06/2013</t>
  </si>
  <si>
    <t>30/08/2012</t>
  </si>
  <si>
    <t>01/11/2011</t>
  </si>
  <si>
    <t>01/12/2011</t>
  </si>
  <si>
    <t>01/08/2010</t>
  </si>
  <si>
    <t>01/11/2010</t>
  </si>
  <si>
    <t>01/10/2010</t>
  </si>
  <si>
    <t>01/09/2010</t>
  </si>
  <si>
    <t>J.C. Steyn en Afrikaans - 'n Viering</t>
  </si>
  <si>
    <t>01/03/2010</t>
  </si>
  <si>
    <t>01/06/2014</t>
  </si>
  <si>
    <t>01/02/2012</t>
  </si>
  <si>
    <t>01/01/2011</t>
  </si>
  <si>
    <t>01/12/2013</t>
  </si>
  <si>
    <t>01/12/2012</t>
  </si>
  <si>
    <t>01/05/2013</t>
  </si>
  <si>
    <t>01/09/2013</t>
  </si>
  <si>
    <t>01/08/2013</t>
  </si>
  <si>
    <t>01/12/2014</t>
  </si>
  <si>
    <t>01/01/2020</t>
  </si>
  <si>
    <t>01/01/2021</t>
  </si>
  <si>
    <t xml:space="preserve">Theology and the (post)apartheid condition: Genealogies and future directions Theological Explorations, Volume 1 - </t>
  </si>
  <si>
    <t>Making sense of Jesus: Experiences, interpretations and identities</t>
  </si>
  <si>
    <t xml:space="preserve">Engaging the fourth industrial revolution: Perspectives from theology, philosophy and education Theological Explorations, Volume 3 - </t>
  </si>
  <si>
    <t xml:space="preserve">Churches in the mirror - Developing contemporary ecclesiologies Theological Explorations, Volume 4 - </t>
  </si>
  <si>
    <t>Copies</t>
  </si>
  <si>
    <t>Total</t>
  </si>
  <si>
    <t>This Generation Leads: The Latest Leadership Ideas from South Africa</t>
  </si>
  <si>
    <t>Mike Teke &amp; Muzi Kuzwayo</t>
  </si>
  <si>
    <t>Majority World Perspectives on Christian Mission</t>
  </si>
  <si>
    <t>Nico A. Botha; Eugene Baron</t>
  </si>
  <si>
    <t>https://doi.org/10.36615/9781776402342</t>
  </si>
  <si>
    <t>12/05/2022</t>
  </si>
  <si>
    <t>UJ Press</t>
  </si>
  <si>
    <t>It affords us real pleasure to present this editorial on behalf of the Majority World Christian Leaders Conversation (MWCLC). The MWCLC started slowly, but surely since 2016, following a groundbreaking conversation among eleven mission practitioners from the Majority World who met in the United Kingdom somewhere between London and Oxford. At the meeting, several themes emerged under the banner of missionary questions and impulses of the Majority World, from the perspective of the reign of God. These themes and more find reflection in the book. However, before proceeding to the content of the anthology, a note on the concept “Majority World” seems necessary. The time where terms like “Third World” gained strong currency, is long since gone. The term “Majority World” is a new kid on the block and requires some clarification. The use of the term is a strategy of avoiding concepts like “Developing” or “Third World” or even “Global South” which are pejorative in a real sense. To speak of the Majority World is geographically accurate in that Africa, Asia and Latin America are included.</t>
  </si>
  <si>
    <t>Christian Mission, Global South, Leaders, African, Church, Mission, Hinduism, Polycentric, Islam, Mena, Nation-Building, Humanitarianism, Christianity, Post-Apartheid, South Africa, Missiology, 4IR, Evangelism, Fourth Industrial Revolution, Discipleship, West Africa, North AMerica, Asia</t>
  </si>
  <si>
    <t>Theology</t>
  </si>
  <si>
    <t>Academic Libraries: Reflecting on Crisis, the Fourth Industrial Revolution and the Way Forward</t>
  </si>
  <si>
    <t>Anette Janse van Vuren</t>
  </si>
  <si>
    <t>https://doi.org/10.36615/9781776402304</t>
  </si>
  <si>
    <t>27/06/2022</t>
  </si>
  <si>
    <t>As we begin to fundamentally redefine our world, informed through the Fourth Industrial Revolution (4IR) lens, entire industries are gearing up for this disruptive event. Library practices have been no exception. With the advent of advanced digital technology, knowledge is becoming more readily accessible. This book focuses on how libraries need to respond, adapt, and transform to become meaningful spaces in our rapidly changing 21st century, within the 4IR and coupled with the restrictions of the pandemic. Tracing the evolution of technology over the centuries, the changing role of the library as a response to disruptions is discussed.</t>
  </si>
  <si>
    <t>fourth industrial revolution, academic libraries, library practices, pandemic leadership, higher education, teaching and learning, online learning, digital transformation, research, librarian, 4IR, Covid-19, smart academic libraries, internet of things, sustainable development goals, SDGs, leadership, virtual information services, collaboration, academic skills</t>
  </si>
  <si>
    <t>Library Science</t>
  </si>
  <si>
    <t>Case Study Research: The Quick Guide Series</t>
  </si>
  <si>
    <t>Dan Remenyi</t>
  </si>
  <si>
    <t>https://doi.org/10.36615/9781776413409</t>
  </si>
  <si>
    <t>16/08/2022</t>
  </si>
  <si>
    <t>Hoopoe Press</t>
  </si>
  <si>
    <t>Global Initiatives and Higher Education in the Fourth Industrial Revolution</t>
  </si>
  <si>
    <t>Erna Oliver</t>
  </si>
  <si>
    <t>https://doi.org/10.36615/9781776405619</t>
  </si>
  <si>
    <t>12/08/2022</t>
  </si>
  <si>
    <t>11/08/2022</t>
  </si>
  <si>
    <t>Grounded Theory: A Reader for Researchers, Students, Faculty and Others</t>
  </si>
  <si>
    <t xml:space="preserve">Impact of Covid-19 on the Future of Law, The </t>
  </si>
  <si>
    <t>Murdoch Watney</t>
  </si>
  <si>
    <t>Inclusive Economy: Criteria, Principles and Ubuntu, The</t>
  </si>
  <si>
    <t>AJ van Niekerk</t>
  </si>
  <si>
    <t xml:space="preserve">Introduction to Statistics using Microsoft Excel, An </t>
  </si>
  <si>
    <t>Dan Remenyi, George Onofrei &amp; Joseph English</t>
  </si>
  <si>
    <t>Writing up your Research for a Dissertation or Thesis</t>
  </si>
  <si>
    <t>Dan Remenyi &amp; Frank Bannister</t>
  </si>
  <si>
    <t>Field Methods for Academic Research: Interviews, Focus Groups and Questionnaires in Business and Management Studies</t>
  </si>
  <si>
    <t>Waste PET-MOF-Cleanwater: Waste PET-Derived Metal-Organic Framework (MOFs) as Cost-Effective Adsorbents for Removal of Hazardous Elements from Polluted Water</t>
  </si>
  <si>
    <t>Jianwei Ren, Philiswa Nosizo Nomngongo &amp; Tien-Chien Jen</t>
  </si>
  <si>
    <t>Rhoda: ‘Comrade Kadalie, You Are Out of Order!’: A Biography</t>
  </si>
  <si>
    <t>Joel B Pollak</t>
  </si>
  <si>
    <t>04/01/2023</t>
  </si>
  <si>
    <t>Reader in Trinitarian Theology</t>
  </si>
  <si>
    <t>Henco van der Westhuizen</t>
  </si>
  <si>
    <t>Case Against Intervention, The</t>
  </si>
  <si>
    <t>Chee-Heong Quah</t>
  </si>
  <si>
    <t>Long Walk to Purgatory: The Tales of Dante &amp; Mashudu, A</t>
  </si>
  <si>
    <t>Chariklia Martalas</t>
  </si>
  <si>
    <t>Township Politics: Civic Struggles for a New South Africa</t>
  </si>
  <si>
    <t>Mzwanele Mayekiso</t>
  </si>
  <si>
    <t>Being Gay is not all fabulous: Short stories of black South African gay men</t>
  </si>
  <si>
    <t>Katlego Vincent Scheepers</t>
  </si>
  <si>
    <t>17/05/2023</t>
  </si>
  <si>
    <t xml:space="preserve">This book is born out of a need to speak back to a powerful, pervasive narrative about the lives of black gay men. The narratives still circulating pay no attention to the role of agency, creativity, hope, aspirations, and everyday lives of gay men. They are always gruesomely spectacularised for various gazes that satisfy news cycles.
This is a non-fiction monograph telling of the community who don’t fit-in, that is rooted in both privilege and pain. The reader can expect intensive healing to the LGBTIQ+ community and allies. This book will allow the reader to witness resilience. The chapters in the book presents the contributors powerful yet vulnerable – a revelation of men who hurt, experience trauma, and stand in their vulnerability.
What this book aims to achieve is to help firstly, gay men and young boys to find peace and know that somebody out there relates to their story and that giving up in not an option. Secondly, parents, aunties and uncles; please learn from these experiences. We need your support. We don’t need you to judge us especially when the society frowns at our identity or makes us feel like we are the outcast. To the society, the time is now – we need to start work on rebuilding, reconciling and teaching love. </t>
  </si>
  <si>
    <t>gay, black men, short stories, South Africa, heteronormativity, heteropatriarchal, LGBTQ+</t>
  </si>
  <si>
    <t>CoJ Senior Citizens Write! An anthology of short stories written by senior citizens, through a digital literacy programme by the City of Johannesburg Libraries</t>
  </si>
  <si>
    <t>Jeff Nyoka</t>
  </si>
  <si>
    <t>26/10/2022</t>
  </si>
  <si>
    <t>Developmental Integration and Industrialisation in Southern Africa</t>
  </si>
  <si>
    <t>Siphumelele Duma</t>
  </si>
  <si>
    <t>Participation Paradox: Between Bottom-Up and Top-Down Development in South Africa, The</t>
  </si>
  <si>
    <t>Luke Sinwell</t>
  </si>
  <si>
    <t>15/03/2023</t>
  </si>
  <si>
    <t xml:space="preserve">Politics of the Dead in Zimbabwe, 2000–2020: Bones, Rumours and Spirits, The </t>
  </si>
  <si>
    <t>Joost Fontein</t>
  </si>
  <si>
    <t>N.A.</t>
  </si>
  <si>
    <t>18/05/2023</t>
  </si>
  <si>
    <t>Scientific Bibliography of the Far Northern Drakensberg, A</t>
  </si>
  <si>
    <t>13/04/2023</t>
  </si>
  <si>
    <t>Umsinga Wothando</t>
  </si>
  <si>
    <t>Phiwokuhle Phiwe Dekisile</t>
  </si>
  <si>
    <t>Linguistics for legal interpretation</t>
  </si>
  <si>
    <t>Terrence R Carney</t>
  </si>
  <si>
    <t>01/07/2023</t>
  </si>
  <si>
    <t>Reluctant Prophet: Tributes to Albert Nolan OP</t>
  </si>
  <si>
    <t>Mike Deeb OP, Philippe Denis OP, Mark James OP</t>
  </si>
  <si>
    <t>This book is a collection of essays in honour of South African theologian and best-selling author Albert Nolan OP, who died in October 2022 at the age of 88. Awarded the ‘Order of Luthuli in Silver’ by then President Thabo Mbeki in 2003 for his ‘life-long dedication to the struggle for democracy, human rights and justice and for challenging the religious “dogma” especially the theological justification for apartheid’, Nolan inspired a generation of Christian activists and theologians.
In the 1970s, he served as National Chaplain for the National Catholic Federation of Students (NCFS) and National Chaplain for the Young Christian Students movement (YCS) in South Africa. Thereafter he worked for the Institute for Contextual Theology (ICT) and he edited an ecumenical magazine, Challenge. He was elected Master of the Dominican Order in 1983 but was allowed to decline this and continue his work against Apartheid in South Africa. The 70 contributions in this volume are all from people around the world who knew him well and worked with him over the years. The contributions deal with his early family life, his contribution to student movements, his periods as Dominican Provincial in Southern Africa, his involvement with the ANC, his work as a writer and life in his later years.</t>
  </si>
  <si>
    <t>Albert Nolan, theology, activism</t>
  </si>
  <si>
    <t>Research Mentorship: A Developmental and Transformational Tool in Shaping and Sustaining African Women’s Career Progression in Academia</t>
  </si>
  <si>
    <t>Refilwe Nancy Phaswana-Mafuya</t>
  </si>
  <si>
    <t>15/07/2023</t>
  </si>
  <si>
    <t>“The lessons drawn on in this book are clear: do not wait to reach some place or position in life where you feel like you are prepared to give back or pour into people; you are already prepared and positioned on some level!” Prof Glenda Gray, President and CEO of the South African Medical Research Council
There are barely any research mentorship books despite many conversations on it within academia and the role it can potentially play in the development and retention of academics in the pipeline. Academic institutions, appear not to have any solid mentorship frameworks that can be used to guide academics in the provision of robust research mentorship programmes. This original book details how research mentorship helped the author, a black woman in a predominately male-dominated patriarchal environment and the 33 mentees whose expressions have been captured in the book, to reach the pinnacle of academia despite a severe shortage of African women who have ascended to leadership roles within academia. The book showcases the value of research mentorship in developing leadership and support to the next generation of academics as well as deduce lessons learnt that can help to carry the knowledge enterprise forward. Further, it illustrates how research mentorship aided African women researchers in navigating non-diverse environments, early career struggles, post-graduate studies, work-life challenges as well complexities of scientific productivity, professional visibility, scientific connectivity (networks and collaborations), and resource mobilization, among others. The book offers potential mentors and mentees context-specific guidelines for effective mentorship, and best practices to enable scale-up. It also demonstrates how mentorship can contribute towards inclusivity and diversity and thus aid in narrowing persistent disparities in research, science, and academia.</t>
  </si>
  <si>
    <t>research , mentorship, development, transformation, African women, career progression, academia</t>
  </si>
  <si>
    <t>Research on the Letter to the Galatians: 2000-2020. Volume 1: Introductory Matters, Textual and Stylistic Issues, History of Interpretation, Interpretative Approaches, and Theology of the Letter</t>
  </si>
  <si>
    <t>D. Francois Tolmie</t>
  </si>
  <si>
    <t>15/06/2023</t>
  </si>
  <si>
    <t xml:space="preserve">This book confirms that research on the Letter to the Galatians is flourishing. Although it is true that much of what is being published is not new and that well-known arguments and insights have often been repeated, it is also clear that much progress is constantly being made. In this volume, hundreds of academic studies that appeared on the letter from 2000 to 2020 are discussed concisely so that the main contribution of each study to a better understanding of the letter can be grasped easily. Studies on Galatians or parts of it are organised and discussed in terms of five categories – introductory matters, textual and stylistic issues, history of interpretation, interpretative approaches and the theology of the letter. The primary focus of each study is clearly delineated so that its specific contribution to grasping key aspects of the letter becomes clear.
D. Francois Tolmie is Professor of New Testament Studies at the Faculty of Theology and Religion at the University of the Free State, Bloemfontein, South Africa. He is also the author of Persuading the Galatians: A Text-Centred Rhetorical Analysis of a Pauline Letter and Pointing Out Persuasion in Philemon: Fifty Readings of Paul’s Rhetoric from the Fourth to the Eighteenth Century. </t>
  </si>
  <si>
    <t>Galatians, history of interpretation, interpretative approaches, Theology, textual issues, linguistic issues</t>
  </si>
  <si>
    <t>Research on the Letter to the Galatians: 2000-2020. Volume 2: Research on the Letter arranged according to Pericopes</t>
  </si>
  <si>
    <t xml:space="preserve">This book confirms that research on the Letter to the Galatians is flourishing. Although it is true that much of what is being published is not new and that well-known arguments and insights have often been repeated, it is also clear that much progress is constantly being made. In this volume, hundreds of academic studies that appeared on the letter from 2000 to 2020 are discussed concisely so that the main contribution of each study to one’s understanding of the letter can be grasped easily. The letter is divided into eighteen pericopes and the studies that appeared on a specific pericope are classified in terms of five categories – introductory matters, textual and stylistic issues, history of interpretation, interpretative approaches and the theology of the pericope. The primary focus of each study is clearly delineated so that its specific contribution to grasping key aspects of the pericope becomes clear.
D. Francois Tolmie is Professor of New Testament Studies at the Faculty of Theology and Religion at the University of the Free State, Bloemfontein, South Africa. He is also the author of Persuading the Galatians: A Text-Centred Rhetorical Analysis of a Pauline Letter and Pointing Out Persuasion in Philemon: Fifty Readings of Paul’s Rhetoric from the Fourth to the Eighteenth Century. </t>
  </si>
  <si>
    <t>Galatians, history of interpretation, interpretative approaches, Theology, textual issues, linguistic issues, pericopes</t>
  </si>
  <si>
    <t>African Principles on the Law Applicable to International Commercial Contracts</t>
  </si>
  <si>
    <t>Jan L Neels</t>
  </si>
  <si>
    <t>Kortpad-Praatjies I: Afrikaans vir beginners | Shortcut Chats: An interactive workbook</t>
  </si>
  <si>
    <t>Rina Loader</t>
  </si>
  <si>
    <t>https://doi.org/10.36615/9781776453061</t>
  </si>
  <si>
    <t>https://ujonlinepress.uj.ac.za/index.php/ujp/catalog/book/209</t>
  </si>
  <si>
    <t>Triangle of One Hundred Years Wars</t>
  </si>
  <si>
    <t>JJ Klaas</t>
  </si>
  <si>
    <t>https://doi.org/10.36615/9781776453092</t>
  </si>
  <si>
    <t>https://ujonlinepress.uj.ac.za/index.php/ujp/catalog/book/124</t>
  </si>
  <si>
    <t>Male Powerlessness: Men and Intimate Partner Violence</t>
  </si>
  <si>
    <t>Emmanuel Rowlands</t>
  </si>
  <si>
    <t>https://doi.org/10.36615/9781776444670</t>
  </si>
  <si>
    <t>https://ujonlinepress.uj.ac.za/index.php/ujp/catalog/book/69</t>
  </si>
  <si>
    <t>Imela Igobel’ Esandleni!: Umqulu wedrama endima nye, amabalana nemibongo</t>
  </si>
  <si>
    <t>https://doi.org/10.36615/9781776460656</t>
  </si>
  <si>
    <t>https://ujonlinepress.uj.ac.za/index.php/ujp/catalog/book/213</t>
  </si>
  <si>
    <t>Navigating Academia: Women’s Stories of Success and Struggle - A Call to Action</t>
  </si>
  <si>
    <t>https://doi.org/10.36615/9781776447497</t>
  </si>
  <si>
    <t>https://ujonlinepress.uj.ac.za/index.php/ujp/catalog/book/146</t>
  </si>
  <si>
    <t>Landmark Constitutional Cases that Changed South Africa</t>
  </si>
  <si>
    <t>Roxan Laubscher; Marius van Staden</t>
  </si>
  <si>
    <t>https://doi.org/10.36615/9781776460694</t>
  </si>
  <si>
    <t>https://ujonlinepress.uj.ac.za/index.php/ujp/catalog/book/184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</si>
</sst>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R&quot;#,##0.00;[Red]\-&quot;R&quot;#,##0.00"/>
    <numFmt numFmtId="164" formatCode="[$$-409]#,##0_ ;[Red]\-[$$-409]#,##0\ "/>
    <numFmt numFmtId="165" formatCode="[$£-809]#,##0;[Red]\-[$£-809]#,##0"/>
    <numFmt numFmtId="166" formatCode="dd/mm/yyyy;@"/>
    <numFmt numFmtId="167" formatCode="[$$-C09]#,##0.00;[Red]\-[$$-C09]#,##0.00"/>
    <numFmt numFmtId="168" formatCode="[$$-1009]#,##0.00;[Red]\-[$$-1009]#,##0.00"/>
    <numFmt numFmtId="169" formatCode="[$€-2]\ #,##0.00;[Red]\-[$€-2]\ #,##0.00"/>
    <numFmt numFmtId="170" formatCode="&quot;R&quot;#,##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b/>
      <sz val="11"/>
      <name val="Calibri"/>
      <family val="2"/>
      <scheme val="minor"/>
    </font>
    <font>
      <sz val="11"/>
      <color theme="1"/>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3">
    <xf numFmtId="0" fontId="0" fillId="0" borderId="0" xfId="0"/>
    <xf numFmtId="0" fontId="0" fillId="0" borderId="0" xfId="0" applyAlignment="1">
      <alignment vertical="top" wrapText="1"/>
    </xf>
    <xf numFmtId="0" fontId="16" fillId="0" borderId="0" xfId="0" applyFont="1" applyAlignment="1">
      <alignment vertical="top" wrapText="1"/>
    </xf>
    <xf numFmtId="0" fontId="19" fillId="0" borderId="0" xfId="0" applyFont="1" applyAlignment="1">
      <alignment vertical="top" wrapText="1"/>
    </xf>
    <xf numFmtId="1" fontId="0" fillId="0" borderId="0" xfId="0" applyNumberFormat="1" applyAlignment="1">
      <alignment vertical="top" wrapText="1"/>
    </xf>
    <xf numFmtId="1" fontId="0" fillId="0" borderId="0" xfId="0" applyNumberFormat="1" applyAlignment="1">
      <alignment horizontal="left" vertical="top" wrapText="1"/>
    </xf>
    <xf numFmtId="0" fontId="0" fillId="0" borderId="0" xfId="0" applyAlignment="1">
      <alignment horizontal="left" vertical="top" wrapText="1"/>
    </xf>
    <xf numFmtId="166" fontId="0" fillId="0" borderId="0" xfId="0" applyNumberFormat="1" applyAlignment="1">
      <alignment horizontal="center" vertical="top" wrapText="1"/>
    </xf>
    <xf numFmtId="1" fontId="0" fillId="0" borderId="0" xfId="0" applyNumberFormat="1" applyAlignment="1">
      <alignment horizontal="center" vertical="top" wrapText="1"/>
    </xf>
    <xf numFmtId="0" fontId="19" fillId="0" borderId="10" xfId="0" applyFont="1" applyBorder="1" applyAlignment="1">
      <alignment vertical="top" wrapText="1"/>
    </xf>
    <xf numFmtId="0" fontId="0" fillId="0" borderId="10" xfId="0" applyBorder="1" applyAlignment="1">
      <alignment vertical="top" wrapText="1"/>
    </xf>
    <xf numFmtId="1" fontId="0" fillId="0" borderId="10" xfId="0" applyNumberFormat="1" applyBorder="1" applyAlignment="1">
      <alignment horizontal="left" vertical="top" wrapText="1"/>
    </xf>
    <xf numFmtId="1" fontId="18" fillId="0" borderId="10" xfId="42" applyNumberFormat="1" applyFill="1" applyBorder="1" applyAlignment="1">
      <alignment vertical="top" wrapText="1"/>
    </xf>
    <xf numFmtId="8" fontId="0" fillId="0" borderId="10" xfId="0" applyNumberFormat="1" applyBorder="1" applyAlignment="1">
      <alignment vertical="top" wrapText="1"/>
    </xf>
    <xf numFmtId="164" fontId="0" fillId="0" borderId="10" xfId="0" applyNumberFormat="1" applyBorder="1" applyAlignment="1">
      <alignment vertical="top" wrapText="1"/>
    </xf>
    <xf numFmtId="165" fontId="0" fillId="0" borderId="10" xfId="0" applyNumberFormat="1" applyBorder="1" applyAlignment="1">
      <alignment vertical="top" wrapText="1"/>
    </xf>
    <xf numFmtId="0" fontId="0" fillId="0" borderId="10" xfId="0" applyBorder="1" applyAlignment="1">
      <alignment horizontal="right" vertical="top" wrapText="1"/>
    </xf>
    <xf numFmtId="1" fontId="0" fillId="0" borderId="10" xfId="0" applyNumberFormat="1" applyBorder="1" applyAlignment="1">
      <alignment vertical="top" wrapText="1"/>
    </xf>
    <xf numFmtId="11" fontId="0" fillId="0" borderId="10" xfId="0" applyNumberFormat="1" applyBorder="1" applyAlignment="1">
      <alignment wrapText="1"/>
    </xf>
    <xf numFmtId="8" fontId="0" fillId="0" borderId="10" xfId="0" applyNumberFormat="1" applyBorder="1" applyAlignment="1">
      <alignment horizontal="right" vertical="top" wrapText="1"/>
    </xf>
    <xf numFmtId="0" fontId="16" fillId="33" borderId="10" xfId="0" applyFont="1" applyFill="1" applyBorder="1" applyAlignment="1">
      <alignment vertical="top" wrapText="1"/>
    </xf>
    <xf numFmtId="1" fontId="16" fillId="33" borderId="10" xfId="0" applyNumberFormat="1" applyFont="1" applyFill="1" applyBorder="1" applyAlignment="1">
      <alignment horizontal="left" vertical="top" wrapText="1"/>
    </xf>
    <xf numFmtId="1" fontId="16" fillId="33" borderId="10" xfId="0" applyNumberFormat="1" applyFont="1" applyFill="1" applyBorder="1" applyAlignment="1">
      <alignment vertical="top" wrapText="1"/>
    </xf>
    <xf numFmtId="8" fontId="16" fillId="33" borderId="10" xfId="0" applyNumberFormat="1" applyFont="1" applyFill="1" applyBorder="1" applyAlignment="1">
      <alignment vertical="top" wrapText="1"/>
    </xf>
    <xf numFmtId="166" fontId="16" fillId="33" borderId="10" xfId="0" applyNumberFormat="1" applyFont="1" applyFill="1" applyBorder="1" applyAlignment="1">
      <alignment horizontal="center" vertical="top" wrapText="1"/>
    </xf>
    <xf numFmtId="1" fontId="16" fillId="33" borderId="10" xfId="0" applyNumberFormat="1" applyFont="1" applyFill="1" applyBorder="1" applyAlignment="1">
      <alignment horizontal="center" vertical="top" wrapText="1"/>
    </xf>
    <xf numFmtId="0" fontId="16" fillId="33" borderId="10" xfId="0" applyFont="1" applyFill="1" applyBorder="1" applyAlignment="1">
      <alignment horizontal="left" vertical="top" wrapText="1"/>
    </xf>
    <xf numFmtId="0" fontId="20" fillId="33" borderId="10" xfId="0" applyFont="1" applyFill="1" applyBorder="1" applyAlignment="1">
      <alignment vertical="top" wrapText="1"/>
    </xf>
    <xf numFmtId="166" fontId="0" fillId="0" borderId="10" xfId="0" applyNumberFormat="1" applyBorder="1" applyAlignment="1">
      <alignment horizontal="center" vertical="top" wrapText="1"/>
    </xf>
    <xf numFmtId="1" fontId="0" fillId="0" borderId="10" xfId="0" applyNumberFormat="1" applyBorder="1" applyAlignment="1">
      <alignment horizontal="center" vertical="top" wrapText="1"/>
    </xf>
    <xf numFmtId="0" fontId="0" fillId="0" borderId="10" xfId="0" applyBorder="1" applyAlignment="1">
      <alignment horizontal="left" vertical="top" wrapText="1"/>
    </xf>
    <xf numFmtId="0" fontId="0" fillId="0" borderId="0" xfId="0" applyAlignment="1">
      <alignment vertical="top"/>
    </xf>
    <xf numFmtId="0" fontId="0" fillId="0" borderId="10" xfId="0" applyBorder="1" applyAlignment="1">
      <alignment vertical="top"/>
    </xf>
    <xf numFmtId="1" fontId="0" fillId="0" borderId="10" xfId="0" applyNumberFormat="1" applyBorder="1" applyAlignment="1">
      <alignment horizontal="left" vertical="top"/>
    </xf>
    <xf numFmtId="1" fontId="0" fillId="0" borderId="10" xfId="0" applyNumberFormat="1" applyBorder="1" applyAlignment="1">
      <alignment horizontal="right" vertical="top"/>
    </xf>
    <xf numFmtId="0" fontId="18" fillId="0" borderId="10" xfId="42" applyFill="1" applyBorder="1" applyAlignment="1">
      <alignment vertical="top"/>
    </xf>
    <xf numFmtId="166" fontId="0" fillId="0" borderId="10" xfId="0" applyNumberFormat="1" applyBorder="1" applyAlignment="1">
      <alignment horizontal="center" vertical="top"/>
    </xf>
    <xf numFmtId="1" fontId="0" fillId="0" borderId="10" xfId="0" applyNumberFormat="1" applyBorder="1" applyAlignment="1">
      <alignment horizontal="center" vertical="top"/>
    </xf>
    <xf numFmtId="0" fontId="19" fillId="0" borderId="10" xfId="0" applyFont="1" applyBorder="1" applyAlignment="1">
      <alignment vertical="top"/>
    </xf>
    <xf numFmtId="167" fontId="0" fillId="0" borderId="10" xfId="0" applyNumberFormat="1" applyBorder="1" applyAlignment="1">
      <alignment vertical="top" wrapText="1"/>
    </xf>
    <xf numFmtId="168" fontId="0" fillId="0" borderId="10" xfId="0" applyNumberFormat="1" applyBorder="1" applyAlignment="1">
      <alignment vertical="top" wrapText="1"/>
    </xf>
    <xf numFmtId="169" fontId="0" fillId="0" borderId="10" xfId="0" applyNumberFormat="1" applyBorder="1" applyAlignment="1">
      <alignment vertical="top" wrapText="1"/>
    </xf>
    <xf numFmtId="170" fontId="0" fillId="0" borderId="10" xfId="0" applyNumberFormat="1" applyBorder="1" applyAlignment="1">
      <alignment vertical="top" wrapText="1"/>
    </xf>
    <xf numFmtId="1" fontId="19" fillId="0" borderId="10" xfId="0" applyNumberFormat="1" applyFont="1" applyBorder="1" applyAlignment="1">
      <alignment vertical="top" wrapText="1"/>
    </xf>
    <xf numFmtId="1" fontId="0" fillId="0" borderId="10" xfId="0" applyNumberFormat="1" applyBorder="1" applyAlignment="1">
      <alignment horizontal="right" vertical="top" wrapText="1"/>
    </xf>
    <xf numFmtId="0" fontId="16" fillId="0" borderId="10" xfId="0" applyFont="1" applyBorder="1" applyAlignment="1">
      <alignment vertical="top" wrapText="1"/>
    </xf>
    <xf numFmtId="166" fontId="16" fillId="0" borderId="10" xfId="0" applyNumberFormat="1" applyFont="1" applyBorder="1" applyAlignment="1">
      <alignment horizontal="center" vertical="top" wrapText="1"/>
    </xf>
    <xf numFmtId="1" fontId="16" fillId="0" borderId="10" xfId="0" applyNumberFormat="1" applyFont="1" applyBorder="1" applyAlignment="1">
      <alignment horizontal="center" vertical="top" wrapText="1"/>
    </xf>
    <xf numFmtId="0" fontId="20" fillId="0" borderId="10" xfId="0" applyFont="1" applyBorder="1" applyAlignment="1">
      <alignment vertical="top" wrapText="1"/>
    </xf>
    <xf numFmtId="170" fontId="16" fillId="33" borderId="10" xfId="0" applyNumberFormat="1" applyFont="1" applyFill="1" applyBorder="1" applyAlignment="1">
      <alignment vertical="top" wrapText="1"/>
    </xf>
    <xf numFmtId="1" fontId="1" fillId="0" borderId="10" xfId="42" applyNumberFormat="1" applyFont="1" applyFill="1" applyBorder="1" applyAlignment="1">
      <alignment vertical="top" wrapText="1"/>
    </xf>
    <xf numFmtId="1" fontId="18" fillId="34" borderId="10" xfId="42" applyNumberFormat="1" applyFill="1" applyBorder="1" applyAlignment="1">
      <alignment vertical="top" wrapText="1"/>
    </xf>
    <xf numFmtId="168" fontId="0" fillId="0" borderId="10" xfId="0" applyNumberFormat="1" applyBorder="1" applyAlignment="1">
      <alignment horizontal="center"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oi.org/10.18820/9781920382360" TargetMode="External"/><Relationship Id="rId21" Type="http://schemas.openxmlformats.org/officeDocument/2006/relationships/hyperlink" Target="https://doi.org/10.18820/9781920382735" TargetMode="External"/><Relationship Id="rId42" Type="http://schemas.openxmlformats.org/officeDocument/2006/relationships/hyperlink" Target="https://doi.org/10.18820/9781928424819" TargetMode="External"/><Relationship Id="rId47" Type="http://schemas.openxmlformats.org/officeDocument/2006/relationships/hyperlink" Target="https://doi.org/10.18820/9781920382810" TargetMode="External"/><Relationship Id="rId63" Type="http://schemas.openxmlformats.org/officeDocument/2006/relationships/hyperlink" Target="https://doi.org/10.18820/9781928424574" TargetMode="External"/><Relationship Id="rId68" Type="http://schemas.openxmlformats.org/officeDocument/2006/relationships/hyperlink" Target="https://doi.org/10.18820/9781928424116" TargetMode="External"/><Relationship Id="rId84" Type="http://schemas.openxmlformats.org/officeDocument/2006/relationships/hyperlink" Target="https://doi.org/10.18820/9781920382520" TargetMode="External"/><Relationship Id="rId89" Type="http://schemas.openxmlformats.org/officeDocument/2006/relationships/hyperlink" Target="https://doi.org/10.18820/9781920382971" TargetMode="External"/><Relationship Id="rId16" Type="http://schemas.openxmlformats.org/officeDocument/2006/relationships/hyperlink" Target="https://doi.org/10.18820/9781928424079" TargetMode="External"/><Relationship Id="rId11" Type="http://schemas.openxmlformats.org/officeDocument/2006/relationships/hyperlink" Target="https://doi.org/10.18820/9781928424239" TargetMode="External"/><Relationship Id="rId32" Type="http://schemas.openxmlformats.org/officeDocument/2006/relationships/hyperlink" Target="https://doi.org/10.18820/9781920383169" TargetMode="External"/><Relationship Id="rId37" Type="http://schemas.openxmlformats.org/officeDocument/2006/relationships/hyperlink" Target="https://doi.org/10.18820/9781928424994" TargetMode="External"/><Relationship Id="rId53" Type="http://schemas.openxmlformats.org/officeDocument/2006/relationships/hyperlink" Target="https://doi.org/10.18820/9781928424734" TargetMode="External"/><Relationship Id="rId58" Type="http://schemas.openxmlformats.org/officeDocument/2006/relationships/hyperlink" Target="https://doi.org/10.18820/9781928424192" TargetMode="External"/><Relationship Id="rId74" Type="http://schemas.openxmlformats.org/officeDocument/2006/relationships/hyperlink" Target="https://doi.org/10.18820/9781920382995" TargetMode="External"/><Relationship Id="rId79" Type="http://schemas.openxmlformats.org/officeDocument/2006/relationships/hyperlink" Target="https://doi.org/10.18820/9781920382896" TargetMode="External"/><Relationship Id="rId5" Type="http://schemas.openxmlformats.org/officeDocument/2006/relationships/hyperlink" Target="https://doi.org/10.18820/9781920382797" TargetMode="External"/><Relationship Id="rId90" Type="http://schemas.openxmlformats.org/officeDocument/2006/relationships/hyperlink" Target="https://doi.org/10.18820/9781920382162" TargetMode="External"/><Relationship Id="rId95" Type="http://schemas.openxmlformats.org/officeDocument/2006/relationships/hyperlink" Target="https://doi.org/10.36615/9781776405619" TargetMode="External"/><Relationship Id="rId22" Type="http://schemas.openxmlformats.org/officeDocument/2006/relationships/hyperlink" Target="https://doi.org/10.18820/9781920383152" TargetMode="External"/><Relationship Id="rId27" Type="http://schemas.openxmlformats.org/officeDocument/2006/relationships/hyperlink" Target="https://doi.org/10.18820/9781920382759" TargetMode="External"/><Relationship Id="rId43" Type="http://schemas.openxmlformats.org/officeDocument/2006/relationships/hyperlink" Target="https://doi.org/10.18820/9781920383268" TargetMode="External"/><Relationship Id="rId48" Type="http://schemas.openxmlformats.org/officeDocument/2006/relationships/hyperlink" Target="https://doi.org/10.18820/9781928424697" TargetMode="External"/><Relationship Id="rId64" Type="http://schemas.openxmlformats.org/officeDocument/2006/relationships/hyperlink" Target="https://doi.org/10.18820/9781920382636" TargetMode="External"/><Relationship Id="rId69" Type="http://schemas.openxmlformats.org/officeDocument/2006/relationships/hyperlink" Target="https://doi.org/10.18820/9781928424338" TargetMode="External"/><Relationship Id="rId80" Type="http://schemas.openxmlformats.org/officeDocument/2006/relationships/hyperlink" Target="https://doi.org/10.18820/9781928424215" TargetMode="External"/><Relationship Id="rId85" Type="http://schemas.openxmlformats.org/officeDocument/2006/relationships/hyperlink" Target="https://doi.org/10.18820/9781928424253" TargetMode="External"/><Relationship Id="rId3" Type="http://schemas.openxmlformats.org/officeDocument/2006/relationships/hyperlink" Target="https://doi.org/10.18820/9781928424611" TargetMode="External"/><Relationship Id="rId12" Type="http://schemas.openxmlformats.org/officeDocument/2006/relationships/hyperlink" Target="https://doi.org/10.18820/9781920382261" TargetMode="External"/><Relationship Id="rId17" Type="http://schemas.openxmlformats.org/officeDocument/2006/relationships/hyperlink" Target="https://doi.org/10.18820/9781920382919" TargetMode="External"/><Relationship Id="rId25" Type="http://schemas.openxmlformats.org/officeDocument/2006/relationships/hyperlink" Target="https://doi.org/10.18820/9781928424352" TargetMode="External"/><Relationship Id="rId33" Type="http://schemas.openxmlformats.org/officeDocument/2006/relationships/hyperlink" Target="https://doi.org/10.18820/9781920382087" TargetMode="External"/><Relationship Id="rId38" Type="http://schemas.openxmlformats.org/officeDocument/2006/relationships/hyperlink" Target="https://doi.org/10.18820/9781920382445" TargetMode="External"/><Relationship Id="rId46" Type="http://schemas.openxmlformats.org/officeDocument/2006/relationships/hyperlink" Target="https://doi.org/10.18820/9781928424376" TargetMode="External"/><Relationship Id="rId59" Type="http://schemas.openxmlformats.org/officeDocument/2006/relationships/hyperlink" Target="https://doi.org/10.18820/9781920383251" TargetMode="External"/><Relationship Id="rId67" Type="http://schemas.openxmlformats.org/officeDocument/2006/relationships/hyperlink" Target="https://doi.org/10.18820/9781920382315" TargetMode="External"/><Relationship Id="rId20" Type="http://schemas.openxmlformats.org/officeDocument/2006/relationships/hyperlink" Target="https://doi.org/10.18820/9781920382711" TargetMode="External"/><Relationship Id="rId41" Type="http://schemas.openxmlformats.org/officeDocument/2006/relationships/hyperlink" Target="https://doi.org/10.18820/9781928424451" TargetMode="External"/><Relationship Id="rId54" Type="http://schemas.openxmlformats.org/officeDocument/2006/relationships/hyperlink" Target="https://doi.org/10.18820/9781928424031" TargetMode="External"/><Relationship Id="rId62" Type="http://schemas.openxmlformats.org/officeDocument/2006/relationships/hyperlink" Target="https://doi.org/10.18820/9781920382223" TargetMode="External"/><Relationship Id="rId70" Type="http://schemas.openxmlformats.org/officeDocument/2006/relationships/hyperlink" Target="https://doi.org/10.18820/9781920382384" TargetMode="External"/><Relationship Id="rId75" Type="http://schemas.openxmlformats.org/officeDocument/2006/relationships/hyperlink" Target="https://doi.org/10.18820/9781920382506" TargetMode="External"/><Relationship Id="rId83" Type="http://schemas.openxmlformats.org/officeDocument/2006/relationships/hyperlink" Target="https://doi.org/10.18820/9781928424277" TargetMode="External"/><Relationship Id="rId88" Type="http://schemas.openxmlformats.org/officeDocument/2006/relationships/hyperlink" Target="https://doi.org/10.18820/9781928424390" TargetMode="External"/><Relationship Id="rId91" Type="http://schemas.openxmlformats.org/officeDocument/2006/relationships/hyperlink" Target="https://doi.org/10.18820/9781928424154" TargetMode="External"/><Relationship Id="rId96" Type="http://schemas.openxmlformats.org/officeDocument/2006/relationships/hyperlink" Target="https://ujonlinepress.uj.ac.za/index.php/ujp/catalog/book/51" TargetMode="External"/><Relationship Id="rId1" Type="http://schemas.openxmlformats.org/officeDocument/2006/relationships/hyperlink" Target="https://doi.org/10.18820/9781920382773" TargetMode="External"/><Relationship Id="rId6" Type="http://schemas.openxmlformats.org/officeDocument/2006/relationships/hyperlink" Target="https://doi.org/10.18820/9781920382155" TargetMode="External"/><Relationship Id="rId15" Type="http://schemas.openxmlformats.org/officeDocument/2006/relationships/hyperlink" Target="https://doi.org/10.18820/9781928424512" TargetMode="External"/><Relationship Id="rId23" Type="http://schemas.openxmlformats.org/officeDocument/2006/relationships/hyperlink" Target="https://doi.org/10.18820/9781920382186" TargetMode="External"/><Relationship Id="rId28" Type="http://schemas.openxmlformats.org/officeDocument/2006/relationships/hyperlink" Target="https://doi.org/10.18820/9781920382575" TargetMode="External"/><Relationship Id="rId36" Type="http://schemas.openxmlformats.org/officeDocument/2006/relationships/hyperlink" Target="https://doi.org/10.18820/9781920382056" TargetMode="External"/><Relationship Id="rId49" Type="http://schemas.openxmlformats.org/officeDocument/2006/relationships/hyperlink" Target="https://doi.org/10.18820/9781920383190" TargetMode="External"/><Relationship Id="rId57" Type="http://schemas.openxmlformats.org/officeDocument/2006/relationships/hyperlink" Target="https://doi.org/10.18820/9781920382094" TargetMode="External"/><Relationship Id="rId10" Type="http://schemas.openxmlformats.org/officeDocument/2006/relationships/hyperlink" Target="https://doi.org/10.18820/9781928424499" TargetMode="External"/><Relationship Id="rId31" Type="http://schemas.openxmlformats.org/officeDocument/2006/relationships/hyperlink" Target="https://doi.org/10.18820/9781920383183" TargetMode="External"/><Relationship Id="rId44" Type="http://schemas.openxmlformats.org/officeDocument/2006/relationships/hyperlink" Target="https://doi.org/10.18820/9781920382230" TargetMode="External"/><Relationship Id="rId52" Type="http://schemas.openxmlformats.org/officeDocument/2006/relationships/hyperlink" Target="https://doi.org/10.18820/9781928424598" TargetMode="External"/><Relationship Id="rId60" Type="http://schemas.openxmlformats.org/officeDocument/2006/relationships/hyperlink" Target="https://doi.org/10.18820/9781920382858" TargetMode="External"/><Relationship Id="rId65" Type="http://schemas.openxmlformats.org/officeDocument/2006/relationships/hyperlink" Target="https://doi.org/10.18820/9781920383213" TargetMode="External"/><Relationship Id="rId73" Type="http://schemas.openxmlformats.org/officeDocument/2006/relationships/hyperlink" Target="https://doi.org/10.18820/9781928424802" TargetMode="External"/><Relationship Id="rId78" Type="http://schemas.openxmlformats.org/officeDocument/2006/relationships/hyperlink" Target="https://doi.org/10.18820/9781920382049" TargetMode="External"/><Relationship Id="rId81" Type="http://schemas.openxmlformats.org/officeDocument/2006/relationships/hyperlink" Target="https://doi.org/10.18820/9781928424093" TargetMode="External"/><Relationship Id="rId86" Type="http://schemas.openxmlformats.org/officeDocument/2006/relationships/hyperlink" Target="https://doi.org/10.18820/9781920382483" TargetMode="External"/><Relationship Id="rId94" Type="http://schemas.openxmlformats.org/officeDocument/2006/relationships/hyperlink" Target="https://doi.org/10.36615/9781776413409" TargetMode="External"/><Relationship Id="rId4" Type="http://schemas.openxmlformats.org/officeDocument/2006/relationships/hyperlink" Target="https://doi.org/10.18820/9781920382551" TargetMode="External"/><Relationship Id="rId9" Type="http://schemas.openxmlformats.org/officeDocument/2006/relationships/hyperlink" Target="https://doi.org/10.18820/9781928424178" TargetMode="External"/><Relationship Id="rId13" Type="http://schemas.openxmlformats.org/officeDocument/2006/relationships/hyperlink" Target="https://doi.org/10.18820/9781920382612" TargetMode="External"/><Relationship Id="rId18" Type="http://schemas.openxmlformats.org/officeDocument/2006/relationships/hyperlink" Target="https://doi.org/10.18820/9781920382650" TargetMode="External"/><Relationship Id="rId39" Type="http://schemas.openxmlformats.org/officeDocument/2006/relationships/hyperlink" Target="https://doi.org/10.18820/9781920382148" TargetMode="External"/><Relationship Id="rId34" Type="http://schemas.openxmlformats.org/officeDocument/2006/relationships/hyperlink" Target="https://doi.org/10.18820/9781920382070" TargetMode="External"/><Relationship Id="rId50" Type="http://schemas.openxmlformats.org/officeDocument/2006/relationships/hyperlink" Target="https://doi.org/10.18820/9781920382209" TargetMode="External"/><Relationship Id="rId55" Type="http://schemas.openxmlformats.org/officeDocument/2006/relationships/hyperlink" Target="https://doi.org/10.18820/9781928424772" TargetMode="External"/><Relationship Id="rId76" Type="http://schemas.openxmlformats.org/officeDocument/2006/relationships/hyperlink" Target="https://doi.org/10.18820/9781920382957" TargetMode="External"/><Relationship Id="rId97" Type="http://schemas.openxmlformats.org/officeDocument/2006/relationships/printerSettings" Target="../printerSettings/printerSettings1.bin"/><Relationship Id="rId7" Type="http://schemas.openxmlformats.org/officeDocument/2006/relationships/hyperlink" Target="https://doi.org/10.18820/9781928424796" TargetMode="External"/><Relationship Id="rId71" Type="http://schemas.openxmlformats.org/officeDocument/2006/relationships/hyperlink" Target="https://doi.org/10.18820/9781928424130" TargetMode="External"/><Relationship Id="rId92" Type="http://schemas.openxmlformats.org/officeDocument/2006/relationships/hyperlink" Target="https://doi.org/10.36615/9781776402342" TargetMode="External"/><Relationship Id="rId2" Type="http://schemas.openxmlformats.org/officeDocument/2006/relationships/hyperlink" Target="https://doi.org/10.18820/9781920382353" TargetMode="External"/><Relationship Id="rId29" Type="http://schemas.openxmlformats.org/officeDocument/2006/relationships/hyperlink" Target="https://doi.org/10.18820/9781920382469" TargetMode="External"/><Relationship Id="rId24" Type="http://schemas.openxmlformats.org/officeDocument/2006/relationships/hyperlink" Target="https://doi.org/10.18820/9781928424017" TargetMode="External"/><Relationship Id="rId40" Type="http://schemas.openxmlformats.org/officeDocument/2006/relationships/hyperlink" Target="https://doi.org/10.18820/9781920383206" TargetMode="External"/><Relationship Id="rId45" Type="http://schemas.openxmlformats.org/officeDocument/2006/relationships/hyperlink" Target="https://doi.org/10.18820/9781928424666" TargetMode="External"/><Relationship Id="rId66" Type="http://schemas.openxmlformats.org/officeDocument/2006/relationships/hyperlink" Target="https://doi.org/10.18820/9781920382599" TargetMode="External"/><Relationship Id="rId87" Type="http://schemas.openxmlformats.org/officeDocument/2006/relationships/hyperlink" Target="https://doi.org/10.18820/9781928424413" TargetMode="External"/><Relationship Id="rId61" Type="http://schemas.openxmlformats.org/officeDocument/2006/relationships/hyperlink" Target="https://doi.org/10.18820/9781920383176" TargetMode="External"/><Relationship Id="rId82" Type="http://schemas.openxmlformats.org/officeDocument/2006/relationships/hyperlink" Target="https://doi.org/10.18820/9781920383237" TargetMode="External"/><Relationship Id="rId19" Type="http://schemas.openxmlformats.org/officeDocument/2006/relationships/hyperlink" Target="https://doi.org/10.18820/9781928424055" TargetMode="External"/><Relationship Id="rId14" Type="http://schemas.openxmlformats.org/officeDocument/2006/relationships/hyperlink" Target="https://doi.org/10.18820/9781928424710" TargetMode="External"/><Relationship Id="rId30" Type="http://schemas.openxmlformats.org/officeDocument/2006/relationships/hyperlink" Target="https://doi.org/10.18820/9781920382285" TargetMode="External"/><Relationship Id="rId35" Type="http://schemas.openxmlformats.org/officeDocument/2006/relationships/hyperlink" Target="https://doi.org/10.18820/9781920382063" TargetMode="External"/><Relationship Id="rId56" Type="http://schemas.openxmlformats.org/officeDocument/2006/relationships/hyperlink" Target="https://doi.org/10.18820/9781928424635" TargetMode="External"/><Relationship Id="rId77" Type="http://schemas.openxmlformats.org/officeDocument/2006/relationships/hyperlink" Target="https://doi.org/10.18820/9781920382674" TargetMode="External"/><Relationship Id="rId8" Type="http://schemas.openxmlformats.org/officeDocument/2006/relationships/hyperlink" Target="https://doi.org/10.18820/9781928424758" TargetMode="External"/><Relationship Id="rId51" Type="http://schemas.openxmlformats.org/officeDocument/2006/relationships/hyperlink" Target="https://doi.org/10.18820/9781920382247" TargetMode="External"/><Relationship Id="rId72" Type="http://schemas.openxmlformats.org/officeDocument/2006/relationships/hyperlink" Target="https://doi.org/10.18820/9781920382698" TargetMode="External"/><Relationship Id="rId93" Type="http://schemas.openxmlformats.org/officeDocument/2006/relationships/hyperlink" Target="https://doi.org/10.36615/97817764023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40"/>
  <sheetViews>
    <sheetView tabSelected="1" view="pageBreakPreview" zoomScale="80" zoomScaleNormal="85" zoomScaleSheetLayoutView="80" workbookViewId="0">
      <pane xSplit="1" ySplit="1" topLeftCell="B117" activePane="bottomRight" state="frozen"/>
      <selection pane="topRight" activeCell="B1" sqref="B1"/>
      <selection pane="bottomLeft" activeCell="A2" sqref="A2"/>
      <selection pane="bottomRight" activeCell="X53" sqref="X53"/>
    </sheetView>
  </sheetViews>
  <sheetFormatPr defaultColWidth="9.1796875" defaultRowHeight="14.5" x14ac:dyDescent="0.35"/>
  <cols>
    <col min="1" max="1" width="61.26953125" style="1" customWidth="1"/>
    <col min="2" max="2" width="16.81640625" style="1" customWidth="1"/>
    <col min="3" max="3" width="14.7265625" style="5" hidden="1" customWidth="1"/>
    <col min="4" max="4" width="19.26953125" style="1" customWidth="1"/>
    <col min="5" max="5" width="21.26953125" style="1" hidden="1" customWidth="1"/>
    <col min="6" max="8" width="12.81640625" style="1" hidden="1" customWidth="1"/>
    <col min="9" max="9" width="1.08984375" style="1" hidden="1" customWidth="1"/>
    <col min="10" max="10" width="12.81640625" style="1" customWidth="1"/>
    <col min="11" max="13" width="12.81640625" style="1" hidden="1" customWidth="1"/>
    <col min="14" max="14" width="14.453125" style="7" hidden="1" customWidth="1"/>
    <col min="15" max="15" width="14.453125" style="8" hidden="1" customWidth="1"/>
    <col min="16" max="16" width="7.453125" style="6" hidden="1" customWidth="1"/>
    <col min="17" max="18" width="19" style="1" hidden="1" customWidth="1"/>
    <col min="19" max="19" width="28.81640625" style="1" hidden="1" customWidth="1"/>
    <col min="20" max="20" width="23" style="1" hidden="1" customWidth="1"/>
    <col min="21" max="21" width="9.7265625" style="1" hidden="1" customWidth="1"/>
    <col min="22" max="22" width="12.26953125" style="3" hidden="1" customWidth="1"/>
    <col min="23" max="16384" width="9.1796875" style="1"/>
  </cols>
  <sheetData>
    <row r="1" spans="1:26" s="2" customFormat="1" ht="43.5" x14ac:dyDescent="0.35">
      <c r="A1" s="20" t="s">
        <v>0</v>
      </c>
      <c r="B1" s="20" t="s">
        <v>4</v>
      </c>
      <c r="C1" s="20" t="s">
        <v>7</v>
      </c>
      <c r="D1" s="20" t="s">
        <v>8</v>
      </c>
      <c r="E1" s="20" t="s">
        <v>56</v>
      </c>
      <c r="F1" s="20" t="s">
        <v>453</v>
      </c>
      <c r="G1" s="20" t="s">
        <v>454</v>
      </c>
      <c r="H1" s="20" t="s">
        <v>455</v>
      </c>
      <c r="I1" s="20" t="s">
        <v>456</v>
      </c>
      <c r="J1" s="20" t="s">
        <v>457</v>
      </c>
      <c r="K1" s="45" t="s">
        <v>458</v>
      </c>
      <c r="L1" s="45" t="s">
        <v>523</v>
      </c>
      <c r="M1" s="45" t="s">
        <v>524</v>
      </c>
      <c r="N1" s="46" t="s">
        <v>16</v>
      </c>
      <c r="O1" s="47" t="s">
        <v>553</v>
      </c>
      <c r="P1" s="45" t="s">
        <v>3</v>
      </c>
      <c r="Q1" s="45" t="s">
        <v>1</v>
      </c>
      <c r="R1" s="45" t="s">
        <v>14</v>
      </c>
      <c r="S1" s="45" t="s">
        <v>5</v>
      </c>
      <c r="T1" s="45" t="s">
        <v>6</v>
      </c>
      <c r="U1" s="45" t="s">
        <v>2</v>
      </c>
      <c r="V1" s="48" t="s">
        <v>362</v>
      </c>
      <c r="W1" s="20" t="s">
        <v>595</v>
      </c>
      <c r="X1" s="20" t="s">
        <v>596</v>
      </c>
    </row>
    <row r="2" spans="1:26" s="31" customFormat="1" x14ac:dyDescent="0.35">
      <c r="A2" s="32" t="s">
        <v>607</v>
      </c>
      <c r="B2" s="32" t="s">
        <v>608</v>
      </c>
      <c r="C2" s="33">
        <v>9781776402304</v>
      </c>
      <c r="D2" s="34">
        <v>9781991223876</v>
      </c>
      <c r="E2" s="35" t="s">
        <v>609</v>
      </c>
      <c r="F2" s="13">
        <v>225</v>
      </c>
      <c r="G2" s="13">
        <f t="shared" ref="G2" si="0">SUM(F2/1.15)</f>
        <v>195.6521739130435</v>
      </c>
      <c r="H2" s="14">
        <f t="shared" ref="H2" si="1">SUM(G2*0.066)</f>
        <v>12.913043478260871</v>
      </c>
      <c r="I2" s="15">
        <f t="shared" ref="I2" si="2">SUM(G2*0.048)</f>
        <v>9.3913043478260878</v>
      </c>
      <c r="J2" s="13">
        <v>275</v>
      </c>
      <c r="K2" s="13">
        <f t="shared" ref="K2" si="3">SUM(J2/1.15)</f>
        <v>239.13043478260872</v>
      </c>
      <c r="L2" s="14">
        <f t="shared" ref="L2" si="4">SUM(K2*0.065)</f>
        <v>15.543478260869566</v>
      </c>
      <c r="M2" s="15">
        <f t="shared" ref="M2" si="5">SUM(K2*0.048)</f>
        <v>11.478260869565219</v>
      </c>
      <c r="N2" s="36" t="s">
        <v>610</v>
      </c>
      <c r="O2" s="37"/>
      <c r="P2" s="32">
        <v>1</v>
      </c>
      <c r="Q2" s="32" t="s">
        <v>603</v>
      </c>
      <c r="R2" s="32" t="s">
        <v>603</v>
      </c>
      <c r="S2" s="32" t="s">
        <v>611</v>
      </c>
      <c r="T2" s="32" t="s">
        <v>612</v>
      </c>
      <c r="U2" s="32" t="s">
        <v>18</v>
      </c>
      <c r="V2" s="38" t="s">
        <v>613</v>
      </c>
      <c r="W2" s="32">
        <v>0</v>
      </c>
      <c r="X2" s="42">
        <f>SUM(J2*W2)</f>
        <v>0</v>
      </c>
    </row>
    <row r="3" spans="1:26" s="31" customFormat="1" x14ac:dyDescent="0.35">
      <c r="A3" s="32" t="s">
        <v>688</v>
      </c>
      <c r="B3" s="32" t="s">
        <v>689</v>
      </c>
      <c r="C3" s="33">
        <v>9781776447411</v>
      </c>
      <c r="D3" s="34">
        <v>9781776447404</v>
      </c>
      <c r="E3" s="35"/>
      <c r="F3" s="13"/>
      <c r="G3" s="13"/>
      <c r="H3" s="14"/>
      <c r="I3" s="15"/>
      <c r="J3" s="13">
        <v>125</v>
      </c>
      <c r="K3" s="13"/>
      <c r="L3" s="14"/>
      <c r="M3" s="15"/>
      <c r="N3" s="36"/>
      <c r="O3" s="37"/>
      <c r="P3" s="32"/>
      <c r="Q3" s="32"/>
      <c r="R3" s="32"/>
      <c r="S3" s="32"/>
      <c r="T3" s="32"/>
      <c r="U3" s="32"/>
      <c r="V3" s="38"/>
      <c r="W3" s="32">
        <v>0</v>
      </c>
      <c r="X3" s="42">
        <f>SUM(J3*W3)</f>
        <v>0</v>
      </c>
    </row>
    <row r="4" spans="1:26" ht="30" customHeight="1" x14ac:dyDescent="0.35">
      <c r="A4" s="9" t="s">
        <v>84</v>
      </c>
      <c r="B4" s="10" t="s">
        <v>98</v>
      </c>
      <c r="C4" s="11">
        <v>9781920382797</v>
      </c>
      <c r="D4" s="17">
        <v>9781920382780</v>
      </c>
      <c r="E4" s="12" t="s">
        <v>85</v>
      </c>
      <c r="F4" s="13">
        <v>285</v>
      </c>
      <c r="G4" s="13">
        <f t="shared" ref="G4:G13" si="6">SUM(F4/1.15)</f>
        <v>247.82608695652175</v>
      </c>
      <c r="H4" s="14">
        <f t="shared" ref="H4:H63" si="7">SUM(G4*0.066)</f>
        <v>16.356521739130436</v>
      </c>
      <c r="I4" s="15">
        <f t="shared" ref="I4:I63" si="8">SUM(G4*0.048)</f>
        <v>11.895652173913044</v>
      </c>
      <c r="J4" s="13">
        <v>375</v>
      </c>
      <c r="K4" s="13">
        <f t="shared" ref="K4:K13" si="9">SUM(J4/1.15)</f>
        <v>326.08695652173918</v>
      </c>
      <c r="L4" s="14">
        <f t="shared" ref="L4:L44" si="10">SUM(K4*0.065)</f>
        <v>21.195652173913047</v>
      </c>
      <c r="M4" s="15">
        <f t="shared" ref="M4:M44" si="11">SUM(K4*0.048)</f>
        <v>15.65217391304348</v>
      </c>
      <c r="N4" s="28" t="s">
        <v>531</v>
      </c>
      <c r="O4" s="29"/>
      <c r="P4" s="30">
        <v>1</v>
      </c>
      <c r="Q4" s="10" t="s">
        <v>15</v>
      </c>
      <c r="R4" s="10" t="s">
        <v>27</v>
      </c>
      <c r="S4" s="10" t="s">
        <v>99</v>
      </c>
      <c r="T4" s="10" t="s">
        <v>487</v>
      </c>
      <c r="U4" s="10" t="s">
        <v>29</v>
      </c>
      <c r="V4" s="9" t="s">
        <v>399</v>
      </c>
      <c r="W4" s="10">
        <v>0</v>
      </c>
      <c r="X4" s="42">
        <f>SUM(J4*W4)</f>
        <v>0</v>
      </c>
    </row>
    <row r="5" spans="1:26" ht="30" customHeight="1" x14ac:dyDescent="0.35">
      <c r="A5" s="9" t="s">
        <v>308</v>
      </c>
      <c r="B5" s="10" t="s">
        <v>96</v>
      </c>
      <c r="C5" s="11">
        <v>9781920382551</v>
      </c>
      <c r="D5" s="17">
        <v>9781920383275</v>
      </c>
      <c r="E5" s="12" t="s">
        <v>95</v>
      </c>
      <c r="F5" s="13">
        <v>235</v>
      </c>
      <c r="G5" s="13">
        <f t="shared" si="6"/>
        <v>204.34782608695653</v>
      </c>
      <c r="H5" s="14">
        <f t="shared" si="7"/>
        <v>13.486956521739131</v>
      </c>
      <c r="I5" s="15">
        <f t="shared" si="8"/>
        <v>9.8086956521739133</v>
      </c>
      <c r="J5" s="13">
        <v>325</v>
      </c>
      <c r="K5" s="13">
        <f t="shared" si="9"/>
        <v>282.60869565217394</v>
      </c>
      <c r="L5" s="14">
        <f t="shared" si="10"/>
        <v>18.369565217391305</v>
      </c>
      <c r="M5" s="15">
        <f t="shared" si="11"/>
        <v>13.565217391304349</v>
      </c>
      <c r="N5" s="28">
        <v>40422</v>
      </c>
      <c r="O5" s="29"/>
      <c r="P5" s="30">
        <v>1</v>
      </c>
      <c r="Q5" s="10" t="s">
        <v>15</v>
      </c>
      <c r="R5" s="10" t="s">
        <v>27</v>
      </c>
      <c r="S5" s="10" t="s">
        <v>97</v>
      </c>
      <c r="T5" s="10" t="s">
        <v>461</v>
      </c>
      <c r="U5" s="10" t="s">
        <v>18</v>
      </c>
      <c r="V5" s="9" t="s">
        <v>398</v>
      </c>
      <c r="W5" s="10">
        <v>0</v>
      </c>
      <c r="X5" s="42">
        <f t="shared" ref="X5:X93" si="12">SUM(J5*W5)</f>
        <v>0</v>
      </c>
    </row>
    <row r="6" spans="1:26" ht="30" customHeight="1" x14ac:dyDescent="0.35">
      <c r="A6" s="9" t="s">
        <v>22</v>
      </c>
      <c r="B6" s="10" t="s">
        <v>33</v>
      </c>
      <c r="C6" s="11">
        <v>9781928424611</v>
      </c>
      <c r="D6" s="17">
        <v>9781928424604</v>
      </c>
      <c r="E6" s="12" t="s">
        <v>86</v>
      </c>
      <c r="F6" s="13">
        <v>280</v>
      </c>
      <c r="G6" s="13">
        <f t="shared" si="6"/>
        <v>243.47826086956525</v>
      </c>
      <c r="H6" s="14">
        <f t="shared" si="7"/>
        <v>16.069565217391307</v>
      </c>
      <c r="I6" s="15">
        <f t="shared" si="8"/>
        <v>11.686956521739132</v>
      </c>
      <c r="J6" s="13">
        <v>350</v>
      </c>
      <c r="K6" s="13">
        <f t="shared" si="9"/>
        <v>304.34782608695656</v>
      </c>
      <c r="L6" s="14">
        <f t="shared" si="10"/>
        <v>19.782608695652176</v>
      </c>
      <c r="M6" s="15">
        <f t="shared" si="11"/>
        <v>14.608695652173916</v>
      </c>
      <c r="N6" s="28" t="s">
        <v>532</v>
      </c>
      <c r="O6" s="29"/>
      <c r="P6" s="30">
        <v>2</v>
      </c>
      <c r="Q6" s="10" t="s">
        <v>15</v>
      </c>
      <c r="R6" s="10" t="s">
        <v>27</v>
      </c>
      <c r="S6" s="10" t="s">
        <v>46</v>
      </c>
      <c r="T6" s="10" t="s">
        <v>462</v>
      </c>
      <c r="U6" s="10" t="s">
        <v>310</v>
      </c>
      <c r="V6" s="9" t="s">
        <v>385</v>
      </c>
      <c r="W6" s="10">
        <v>0</v>
      </c>
      <c r="X6" s="42">
        <f t="shared" si="12"/>
        <v>0</v>
      </c>
    </row>
    <row r="7" spans="1:26" ht="30" customHeight="1" x14ac:dyDescent="0.35">
      <c r="A7" s="9" t="s">
        <v>88</v>
      </c>
      <c r="B7" s="10" t="s">
        <v>93</v>
      </c>
      <c r="C7" s="11">
        <v>9781920382773</v>
      </c>
      <c r="D7" s="17">
        <v>9781920382766</v>
      </c>
      <c r="E7" s="12" t="s">
        <v>87</v>
      </c>
      <c r="F7" s="13">
        <v>245</v>
      </c>
      <c r="G7" s="13">
        <f t="shared" si="6"/>
        <v>213.04347826086959</v>
      </c>
      <c r="H7" s="14">
        <f t="shared" si="7"/>
        <v>14.060869565217393</v>
      </c>
      <c r="I7" s="15">
        <f t="shared" si="8"/>
        <v>10.22608695652174</v>
      </c>
      <c r="J7" s="13">
        <v>350</v>
      </c>
      <c r="K7" s="13">
        <f t="shared" si="9"/>
        <v>304.34782608695656</v>
      </c>
      <c r="L7" s="14">
        <f t="shared" si="10"/>
        <v>19.782608695652176</v>
      </c>
      <c r="M7" s="15">
        <f t="shared" si="11"/>
        <v>14.608695652173916</v>
      </c>
      <c r="N7" s="28" t="s">
        <v>527</v>
      </c>
      <c r="O7" s="29"/>
      <c r="P7" s="30">
        <v>1</v>
      </c>
      <c r="Q7" s="10" t="s">
        <v>15</v>
      </c>
      <c r="R7" s="10" t="s">
        <v>27</v>
      </c>
      <c r="S7" s="10" t="s">
        <v>94</v>
      </c>
      <c r="T7" s="10" t="s">
        <v>463</v>
      </c>
      <c r="U7" s="10" t="s">
        <v>18</v>
      </c>
      <c r="V7" s="9" t="s">
        <v>397</v>
      </c>
      <c r="W7" s="10">
        <v>0</v>
      </c>
      <c r="X7" s="42">
        <f t="shared" si="12"/>
        <v>0</v>
      </c>
    </row>
    <row r="8" spans="1:26" ht="16.5" customHeight="1" x14ac:dyDescent="0.35">
      <c r="A8" s="9" t="s">
        <v>647</v>
      </c>
      <c r="B8" s="10" t="s">
        <v>648</v>
      </c>
      <c r="C8" s="11">
        <v>9781776438815</v>
      </c>
      <c r="D8" s="17">
        <v>9781776438808</v>
      </c>
      <c r="E8" s="17">
        <v>9781776438822</v>
      </c>
      <c r="F8" s="41" t="s">
        <v>55</v>
      </c>
      <c r="G8" s="13">
        <v>175</v>
      </c>
      <c r="H8" s="13">
        <f t="shared" ref="H8" si="13">SUM(G8/1.15)</f>
        <v>152.17391304347828</v>
      </c>
      <c r="I8" s="14">
        <f t="shared" ref="I8" si="14">SUM(H8*0.065)</f>
        <v>9.8913043478260878</v>
      </c>
      <c r="J8" s="13">
        <v>225</v>
      </c>
      <c r="K8" s="28" t="s">
        <v>649</v>
      </c>
      <c r="L8" s="29"/>
      <c r="M8" s="29">
        <v>98</v>
      </c>
      <c r="N8" s="30" t="s">
        <v>649</v>
      </c>
      <c r="O8" s="10" t="s">
        <v>603</v>
      </c>
      <c r="P8" s="10" t="s">
        <v>618</v>
      </c>
      <c r="Q8" s="10" t="s">
        <v>650</v>
      </c>
      <c r="R8" s="10" t="s">
        <v>651</v>
      </c>
      <c r="S8" s="10" t="s">
        <v>18</v>
      </c>
      <c r="T8" s="9"/>
      <c r="U8" s="10"/>
      <c r="V8" s="10"/>
      <c r="W8" s="10">
        <v>0</v>
      </c>
      <c r="X8" s="42">
        <f t="shared" si="12"/>
        <v>0</v>
      </c>
    </row>
    <row r="9" spans="1:26" ht="30" customHeight="1" x14ac:dyDescent="0.35">
      <c r="A9" s="43" t="s">
        <v>91</v>
      </c>
      <c r="B9" s="10" t="s">
        <v>33</v>
      </c>
      <c r="C9" s="11">
        <v>9781920382353</v>
      </c>
      <c r="D9" s="17">
        <v>9781920382346</v>
      </c>
      <c r="E9" s="12" t="s">
        <v>89</v>
      </c>
      <c r="F9" s="13">
        <v>315</v>
      </c>
      <c r="G9" s="13">
        <f t="shared" si="6"/>
        <v>273.91304347826087</v>
      </c>
      <c r="H9" s="14">
        <f t="shared" si="7"/>
        <v>18.07826086956522</v>
      </c>
      <c r="I9" s="15">
        <f t="shared" si="8"/>
        <v>13.147826086956522</v>
      </c>
      <c r="J9" s="13">
        <v>425</v>
      </c>
      <c r="K9" s="13">
        <f t="shared" si="9"/>
        <v>369.56521739130437</v>
      </c>
      <c r="L9" s="14">
        <f t="shared" si="10"/>
        <v>24.021739130434785</v>
      </c>
      <c r="M9" s="15">
        <f t="shared" si="11"/>
        <v>17.739130434782609</v>
      </c>
      <c r="N9" s="28" t="s">
        <v>561</v>
      </c>
      <c r="O9" s="29"/>
      <c r="P9" s="30">
        <v>1</v>
      </c>
      <c r="Q9" s="10" t="s">
        <v>15</v>
      </c>
      <c r="R9" s="10" t="s">
        <v>27</v>
      </c>
      <c r="S9" s="10" t="s">
        <v>90</v>
      </c>
      <c r="T9" s="10" t="s">
        <v>492</v>
      </c>
      <c r="U9" s="10" t="s">
        <v>18</v>
      </c>
      <c r="V9" s="9" t="s">
        <v>384</v>
      </c>
      <c r="W9" s="10">
        <v>0</v>
      </c>
      <c r="X9" s="42">
        <f t="shared" si="12"/>
        <v>0</v>
      </c>
    </row>
    <row r="10" spans="1:26" ht="30" customHeight="1" x14ac:dyDescent="0.35">
      <c r="A10" s="9" t="s">
        <v>61</v>
      </c>
      <c r="B10" s="10" t="s">
        <v>101</v>
      </c>
      <c r="C10" s="11">
        <v>9781928424154</v>
      </c>
      <c r="D10" s="17">
        <v>9781928424147</v>
      </c>
      <c r="E10" s="12" t="s">
        <v>302</v>
      </c>
      <c r="F10" s="13">
        <v>315</v>
      </c>
      <c r="G10" s="13">
        <f t="shared" si="6"/>
        <v>273.91304347826087</v>
      </c>
      <c r="H10" s="14">
        <f t="shared" si="7"/>
        <v>18.07826086956522</v>
      </c>
      <c r="I10" s="15">
        <f t="shared" si="8"/>
        <v>13.147826086956522</v>
      </c>
      <c r="J10" s="13">
        <v>390</v>
      </c>
      <c r="K10" s="13">
        <f t="shared" si="9"/>
        <v>339.13043478260875</v>
      </c>
      <c r="L10" s="14">
        <f t="shared" si="10"/>
        <v>22.04347826086957</v>
      </c>
      <c r="M10" s="15">
        <f t="shared" si="11"/>
        <v>16.278260869565219</v>
      </c>
      <c r="N10" s="28" t="s">
        <v>545</v>
      </c>
      <c r="O10" s="29">
        <v>875</v>
      </c>
      <c r="P10" s="30">
        <v>1</v>
      </c>
      <c r="Q10" s="10" t="s">
        <v>15</v>
      </c>
      <c r="R10" s="10" t="s">
        <v>27</v>
      </c>
      <c r="S10" s="10" t="s">
        <v>100</v>
      </c>
      <c r="T10" s="10" t="s">
        <v>322</v>
      </c>
      <c r="U10" s="10" t="s">
        <v>18</v>
      </c>
      <c r="V10" s="9" t="s">
        <v>396</v>
      </c>
      <c r="W10" s="10">
        <v>0</v>
      </c>
      <c r="X10" s="42">
        <f t="shared" si="12"/>
        <v>0</v>
      </c>
    </row>
    <row r="11" spans="1:26" ht="30" customHeight="1" x14ac:dyDescent="0.35">
      <c r="A11" s="9" t="s">
        <v>641</v>
      </c>
      <c r="B11" s="10" t="s">
        <v>642</v>
      </c>
      <c r="C11" s="11"/>
      <c r="D11" s="17">
        <v>9781776425631</v>
      </c>
      <c r="E11" s="12">
        <v>9781776425631</v>
      </c>
      <c r="F11" s="13"/>
      <c r="G11" s="13"/>
      <c r="H11" s="14"/>
      <c r="I11" s="15"/>
      <c r="J11" s="13">
        <v>275</v>
      </c>
      <c r="K11" s="13">
        <f t="shared" si="9"/>
        <v>239.13043478260872</v>
      </c>
      <c r="L11" s="14">
        <f t="shared" si="10"/>
        <v>15.543478260869566</v>
      </c>
      <c r="M11" s="15">
        <f t="shared" si="11"/>
        <v>11.478260869565219</v>
      </c>
      <c r="N11" s="28"/>
      <c r="O11" s="29"/>
      <c r="P11" s="30"/>
      <c r="Q11" s="10"/>
      <c r="R11" s="10"/>
      <c r="S11" s="10"/>
      <c r="T11" s="10"/>
      <c r="U11" s="10"/>
      <c r="V11" s="9"/>
      <c r="W11" s="10">
        <v>0</v>
      </c>
      <c r="X11" s="42">
        <f t="shared" si="12"/>
        <v>0</v>
      </c>
    </row>
    <row r="12" spans="1:26" ht="16.5" customHeight="1" x14ac:dyDescent="0.35">
      <c r="A12" s="9" t="s">
        <v>614</v>
      </c>
      <c r="B12" s="10" t="s">
        <v>615</v>
      </c>
      <c r="C12" s="11">
        <v>9781776413409</v>
      </c>
      <c r="D12" s="17">
        <v>9781776405688</v>
      </c>
      <c r="E12" s="12" t="s">
        <v>616</v>
      </c>
      <c r="F12" s="13">
        <v>99</v>
      </c>
      <c r="G12" s="13">
        <v>99</v>
      </c>
      <c r="H12" s="13">
        <f t="shared" ref="H12" si="15">SUM(G12/1.15)</f>
        <v>86.08695652173914</v>
      </c>
      <c r="I12" s="14">
        <f t="shared" ref="I12" si="16">SUM(H12*0.066)</f>
        <v>5.6817391304347833</v>
      </c>
      <c r="J12" s="13">
        <v>225</v>
      </c>
      <c r="K12" s="39">
        <f t="shared" ref="K12" si="17">SUM(H12*0.087)</f>
        <v>7.4895652173913048</v>
      </c>
      <c r="L12" s="40">
        <f t="shared" ref="L12" si="18">SUM(H12*0.077)</f>
        <v>6.6286956521739135</v>
      </c>
      <c r="M12" s="41">
        <f t="shared" ref="M12" si="19">SUM(H12*0.058)</f>
        <v>4.9930434782608701</v>
      </c>
      <c r="N12" s="28" t="s">
        <v>617</v>
      </c>
      <c r="O12" s="13" t="e">
        <f t="shared" ref="O12" si="20">SUM(N12/1.15)</f>
        <v>#VALUE!</v>
      </c>
      <c r="P12" s="14" t="e">
        <f t="shared" ref="P12" si="21">SUM(O12*0.065)</f>
        <v>#VALUE!</v>
      </c>
      <c r="Q12" s="15" t="e">
        <f t="shared" ref="Q12" si="22">SUM(O12*0.048)</f>
        <v>#VALUE!</v>
      </c>
      <c r="R12" s="28" t="s">
        <v>617</v>
      </c>
      <c r="S12" s="29"/>
      <c r="T12" s="30">
        <v>3</v>
      </c>
      <c r="U12" s="10" t="s">
        <v>603</v>
      </c>
      <c r="V12" s="10" t="s">
        <v>618</v>
      </c>
      <c r="W12" s="10">
        <v>0</v>
      </c>
      <c r="X12" s="42">
        <f t="shared" si="12"/>
        <v>0</v>
      </c>
      <c r="Z12" s="3"/>
    </row>
    <row r="13" spans="1:26" ht="30" customHeight="1" x14ac:dyDescent="0.35">
      <c r="A13" s="9" t="s">
        <v>102</v>
      </c>
      <c r="B13" s="10" t="s">
        <v>96</v>
      </c>
      <c r="C13" s="11">
        <v>9781920382162</v>
      </c>
      <c r="D13" s="17">
        <v>9781920383091</v>
      </c>
      <c r="E13" s="12" t="s">
        <v>301</v>
      </c>
      <c r="F13" s="13">
        <v>235</v>
      </c>
      <c r="G13" s="13">
        <f t="shared" si="6"/>
        <v>204.34782608695653</v>
      </c>
      <c r="H13" s="14">
        <f t="shared" si="7"/>
        <v>13.486956521739131</v>
      </c>
      <c r="I13" s="15">
        <f t="shared" si="8"/>
        <v>9.8086956521739133</v>
      </c>
      <c r="J13" s="13">
        <v>325</v>
      </c>
      <c r="K13" s="13">
        <f t="shared" si="9"/>
        <v>282.60869565217394</v>
      </c>
      <c r="L13" s="14">
        <f t="shared" si="10"/>
        <v>18.369565217391305</v>
      </c>
      <c r="M13" s="15">
        <f t="shared" si="11"/>
        <v>13.565217391304349</v>
      </c>
      <c r="N13" s="28" t="s">
        <v>577</v>
      </c>
      <c r="O13" s="29"/>
      <c r="P13" s="30">
        <v>1</v>
      </c>
      <c r="Q13" s="10" t="s">
        <v>15</v>
      </c>
      <c r="R13" s="10" t="s">
        <v>27</v>
      </c>
      <c r="S13" s="10" t="s">
        <v>103</v>
      </c>
      <c r="T13" s="10" t="s">
        <v>514</v>
      </c>
      <c r="U13" s="10" t="s">
        <v>18</v>
      </c>
      <c r="V13" s="9" t="s">
        <v>359</v>
      </c>
      <c r="W13" s="10">
        <v>0</v>
      </c>
      <c r="X13" s="42">
        <f t="shared" si="12"/>
        <v>0</v>
      </c>
    </row>
    <row r="14" spans="1:26" ht="30" customHeight="1" x14ac:dyDescent="0.35">
      <c r="A14" s="9" t="s">
        <v>594</v>
      </c>
      <c r="B14" s="10" t="s">
        <v>39</v>
      </c>
      <c r="C14" s="11">
        <v>9781928424710</v>
      </c>
      <c r="D14" s="17">
        <v>9781928424703</v>
      </c>
      <c r="E14" s="12" t="s">
        <v>226</v>
      </c>
      <c r="F14" s="16" t="s">
        <v>55</v>
      </c>
      <c r="G14" s="13"/>
      <c r="H14" s="14">
        <f t="shared" si="7"/>
        <v>0</v>
      </c>
      <c r="I14" s="15">
        <f t="shared" si="8"/>
        <v>0</v>
      </c>
      <c r="J14" s="13">
        <v>425</v>
      </c>
      <c r="K14" s="13">
        <f t="shared" ref="K14:K38" si="23">SUM(J14/1.15)</f>
        <v>369.56521739130437</v>
      </c>
      <c r="L14" s="14">
        <f t="shared" si="10"/>
        <v>24.021739130434785</v>
      </c>
      <c r="M14" s="15">
        <f t="shared" si="11"/>
        <v>17.739130434782609</v>
      </c>
      <c r="N14" s="28" t="s">
        <v>589</v>
      </c>
      <c r="O14" s="29"/>
      <c r="P14" s="30">
        <v>1</v>
      </c>
      <c r="Q14" s="10" t="s">
        <v>15</v>
      </c>
      <c r="R14" s="10" t="s">
        <v>27</v>
      </c>
      <c r="S14" s="10" t="s">
        <v>51</v>
      </c>
      <c r="T14" s="10" t="s">
        <v>473</v>
      </c>
      <c r="U14" s="10" t="s">
        <v>18</v>
      </c>
      <c r="V14" s="9" t="s">
        <v>406</v>
      </c>
      <c r="W14" s="10">
        <v>0</v>
      </c>
      <c r="X14" s="42">
        <f t="shared" si="12"/>
        <v>0</v>
      </c>
    </row>
    <row r="15" spans="1:26" ht="30" customHeight="1" x14ac:dyDescent="0.35">
      <c r="A15" s="9" t="s">
        <v>652</v>
      </c>
      <c r="B15" s="10" t="s">
        <v>653</v>
      </c>
      <c r="C15" s="11">
        <v>9781776419425</v>
      </c>
      <c r="D15" s="17">
        <v>9781776419418</v>
      </c>
      <c r="E15" s="12"/>
      <c r="F15" s="16" t="s">
        <v>55</v>
      </c>
      <c r="G15" s="13"/>
      <c r="H15" s="14"/>
      <c r="I15" s="15"/>
      <c r="J15" s="13">
        <v>150</v>
      </c>
      <c r="K15" s="13"/>
      <c r="L15" s="14"/>
      <c r="M15" s="15"/>
      <c r="N15" s="28" t="s">
        <v>654</v>
      </c>
      <c r="O15" s="29"/>
      <c r="P15" s="30"/>
      <c r="Q15" s="10"/>
      <c r="R15" s="10"/>
      <c r="S15" s="10"/>
      <c r="T15" s="10"/>
      <c r="U15" s="10"/>
      <c r="V15" s="9"/>
      <c r="W15" s="10">
        <v>0</v>
      </c>
      <c r="X15" s="42">
        <f t="shared" si="12"/>
        <v>0</v>
      </c>
    </row>
    <row r="16" spans="1:26" ht="30" customHeight="1" x14ac:dyDescent="0.35">
      <c r="A16" s="9" t="s">
        <v>325</v>
      </c>
      <c r="B16" s="10" t="s">
        <v>104</v>
      </c>
      <c r="C16" s="11">
        <v>9781920382971</v>
      </c>
      <c r="D16" s="17">
        <v>9781920382964</v>
      </c>
      <c r="E16" s="12" t="s">
        <v>300</v>
      </c>
      <c r="F16" s="13">
        <v>295</v>
      </c>
      <c r="G16" s="13">
        <f t="shared" ref="G16:G25" si="24">SUM(F16/1.15)</f>
        <v>256.52173913043481</v>
      </c>
      <c r="H16" s="14">
        <f t="shared" si="7"/>
        <v>16.9304347826087</v>
      </c>
      <c r="I16" s="15">
        <f t="shared" si="8"/>
        <v>12.313043478260871</v>
      </c>
      <c r="J16" s="13">
        <v>375</v>
      </c>
      <c r="K16" s="13">
        <f t="shared" si="23"/>
        <v>326.08695652173918</v>
      </c>
      <c r="L16" s="14">
        <f t="shared" si="10"/>
        <v>21.195652173913047</v>
      </c>
      <c r="M16" s="15">
        <f t="shared" si="11"/>
        <v>15.65217391304348</v>
      </c>
      <c r="N16" s="28" t="s">
        <v>537</v>
      </c>
      <c r="O16" s="29"/>
      <c r="P16" s="30">
        <v>1</v>
      </c>
      <c r="Q16" s="10" t="s">
        <v>15</v>
      </c>
      <c r="R16" s="10" t="s">
        <v>27</v>
      </c>
      <c r="S16" s="10" t="s">
        <v>403</v>
      </c>
      <c r="T16" s="10" t="s">
        <v>464</v>
      </c>
      <c r="U16" s="10" t="s">
        <v>18</v>
      </c>
      <c r="V16" s="9" t="s">
        <v>404</v>
      </c>
      <c r="W16" s="10">
        <v>0</v>
      </c>
      <c r="X16" s="42">
        <f t="shared" si="12"/>
        <v>0</v>
      </c>
    </row>
    <row r="17" spans="1:24" ht="30" customHeight="1" x14ac:dyDescent="0.35">
      <c r="A17" s="9" t="s">
        <v>62</v>
      </c>
      <c r="B17" s="10" t="s">
        <v>31</v>
      </c>
      <c r="C17" s="11">
        <v>9781928424390</v>
      </c>
      <c r="D17" s="17">
        <v>9781928424383</v>
      </c>
      <c r="E17" s="12" t="s">
        <v>299</v>
      </c>
      <c r="F17" s="13">
        <v>308</v>
      </c>
      <c r="G17" s="13">
        <f t="shared" si="24"/>
        <v>267.82608695652175</v>
      </c>
      <c r="H17" s="14">
        <f t="shared" si="7"/>
        <v>17.676521739130436</v>
      </c>
      <c r="I17" s="15">
        <f t="shared" si="8"/>
        <v>12.855652173913045</v>
      </c>
      <c r="J17" s="13">
        <v>385</v>
      </c>
      <c r="K17" s="13">
        <f t="shared" si="23"/>
        <v>334.78260869565219</v>
      </c>
      <c r="L17" s="14">
        <f t="shared" si="10"/>
        <v>21.760869565217394</v>
      </c>
      <c r="M17" s="15">
        <f t="shared" si="11"/>
        <v>16.069565217391304</v>
      </c>
      <c r="N17" s="28" t="s">
        <v>547</v>
      </c>
      <c r="O17" s="29">
        <v>316</v>
      </c>
      <c r="P17" s="30">
        <v>1</v>
      </c>
      <c r="Q17" s="10" t="s">
        <v>15</v>
      </c>
      <c r="R17" s="10" t="s">
        <v>27</v>
      </c>
      <c r="S17" s="10" t="s">
        <v>44</v>
      </c>
      <c r="T17" s="10" t="s">
        <v>476</v>
      </c>
      <c r="U17" s="10" t="s">
        <v>18</v>
      </c>
      <c r="V17" s="9" t="s">
        <v>372</v>
      </c>
      <c r="W17" s="10">
        <v>0</v>
      </c>
      <c r="X17" s="42">
        <f t="shared" si="12"/>
        <v>0</v>
      </c>
    </row>
    <row r="18" spans="1:24" ht="30" customHeight="1" x14ac:dyDescent="0.35">
      <c r="A18" s="9" t="s">
        <v>19</v>
      </c>
      <c r="B18" s="10" t="s">
        <v>105</v>
      </c>
      <c r="C18" s="11">
        <v>9781928424413</v>
      </c>
      <c r="D18" s="17">
        <v>9781928424406</v>
      </c>
      <c r="E18" s="12" t="s">
        <v>298</v>
      </c>
      <c r="F18" s="13">
        <v>100</v>
      </c>
      <c r="G18" s="13">
        <f t="shared" si="24"/>
        <v>86.956521739130437</v>
      </c>
      <c r="H18" s="14">
        <f t="shared" si="7"/>
        <v>5.7391304347826093</v>
      </c>
      <c r="I18" s="15">
        <f t="shared" si="8"/>
        <v>4.1739130434782608</v>
      </c>
      <c r="J18" s="13">
        <v>175</v>
      </c>
      <c r="K18" s="13">
        <f t="shared" si="23"/>
        <v>152.17391304347828</v>
      </c>
      <c r="L18" s="14">
        <f t="shared" si="10"/>
        <v>9.8913043478260878</v>
      </c>
      <c r="M18" s="15">
        <f t="shared" si="11"/>
        <v>7.3043478260869579</v>
      </c>
      <c r="N18" s="28" t="s">
        <v>552</v>
      </c>
      <c r="O18" s="29">
        <v>90</v>
      </c>
      <c r="P18" s="30">
        <v>1</v>
      </c>
      <c r="Q18" s="10" t="s">
        <v>15</v>
      </c>
      <c r="R18" s="10" t="s">
        <v>27</v>
      </c>
      <c r="S18" s="10" t="s">
        <v>43</v>
      </c>
      <c r="T18" s="10" t="s">
        <v>465</v>
      </c>
      <c r="U18" s="10" t="s">
        <v>18</v>
      </c>
      <c r="V18" s="9" t="s">
        <v>420</v>
      </c>
      <c r="W18" s="10">
        <v>0</v>
      </c>
      <c r="X18" s="42">
        <f t="shared" si="12"/>
        <v>0</v>
      </c>
    </row>
    <row r="19" spans="1:24" ht="30" customHeight="1" x14ac:dyDescent="0.35">
      <c r="A19" s="9" t="s">
        <v>63</v>
      </c>
      <c r="B19" s="10" t="s">
        <v>106</v>
      </c>
      <c r="C19" s="11">
        <v>9781920382483</v>
      </c>
      <c r="D19" s="17">
        <v>9781920382476</v>
      </c>
      <c r="E19" s="12" t="s">
        <v>297</v>
      </c>
      <c r="F19" s="13">
        <v>175</v>
      </c>
      <c r="G19" s="13">
        <f t="shared" si="24"/>
        <v>152.17391304347828</v>
      </c>
      <c r="H19" s="14">
        <f t="shared" si="7"/>
        <v>10.043478260869566</v>
      </c>
      <c r="I19" s="15">
        <f t="shared" si="8"/>
        <v>7.3043478260869579</v>
      </c>
      <c r="J19" s="13">
        <v>275</v>
      </c>
      <c r="K19" s="13">
        <f t="shared" si="23"/>
        <v>239.13043478260872</v>
      </c>
      <c r="L19" s="14">
        <f t="shared" si="10"/>
        <v>15.543478260869566</v>
      </c>
      <c r="M19" s="15">
        <f t="shared" si="11"/>
        <v>11.478260869565219</v>
      </c>
      <c r="N19" s="28" t="s">
        <v>562</v>
      </c>
      <c r="O19" s="29"/>
      <c r="P19" s="30">
        <v>1</v>
      </c>
      <c r="Q19" s="10" t="s">
        <v>15</v>
      </c>
      <c r="R19" s="10" t="s">
        <v>28</v>
      </c>
      <c r="S19" s="10" t="s">
        <v>107</v>
      </c>
      <c r="T19" s="10" t="s">
        <v>493</v>
      </c>
      <c r="U19" s="10" t="s">
        <v>18</v>
      </c>
      <c r="V19" s="9" t="s">
        <v>371</v>
      </c>
      <c r="W19" s="10">
        <v>0</v>
      </c>
      <c r="X19" s="42">
        <f t="shared" si="12"/>
        <v>0</v>
      </c>
    </row>
    <row r="20" spans="1:24" ht="30" customHeight="1" x14ac:dyDescent="0.35">
      <c r="A20" s="9" t="s">
        <v>64</v>
      </c>
      <c r="B20" s="10" t="s">
        <v>109</v>
      </c>
      <c r="C20" s="11">
        <v>9781928424253</v>
      </c>
      <c r="D20" s="17">
        <v>9781928424246</v>
      </c>
      <c r="E20" s="12" t="s">
        <v>296</v>
      </c>
      <c r="F20" s="13">
        <v>280</v>
      </c>
      <c r="G20" s="13">
        <f t="shared" si="24"/>
        <v>243.47826086956525</v>
      </c>
      <c r="H20" s="14">
        <f t="shared" si="7"/>
        <v>16.069565217391307</v>
      </c>
      <c r="I20" s="15">
        <f t="shared" si="8"/>
        <v>11.686956521739132</v>
      </c>
      <c r="J20" s="13">
        <v>350</v>
      </c>
      <c r="K20" s="13">
        <f t="shared" si="23"/>
        <v>304.34782608695656</v>
      </c>
      <c r="L20" s="14">
        <f t="shared" si="10"/>
        <v>19.782608695652176</v>
      </c>
      <c r="M20" s="15">
        <f t="shared" si="11"/>
        <v>14.608695652173916</v>
      </c>
      <c r="N20" s="28" t="s">
        <v>548</v>
      </c>
      <c r="O20" s="29">
        <v>378</v>
      </c>
      <c r="P20" s="30">
        <v>1</v>
      </c>
      <c r="Q20" s="10" t="s">
        <v>15</v>
      </c>
      <c r="R20" s="10" t="s">
        <v>28</v>
      </c>
      <c r="S20" s="10" t="s">
        <v>108</v>
      </c>
      <c r="T20" s="10" t="s">
        <v>477</v>
      </c>
      <c r="U20" s="10" t="s">
        <v>18</v>
      </c>
      <c r="V20" s="9" t="s">
        <v>395</v>
      </c>
      <c r="W20" s="10">
        <v>0</v>
      </c>
      <c r="X20" s="42">
        <f t="shared" si="12"/>
        <v>0</v>
      </c>
    </row>
    <row r="21" spans="1:24" ht="30" customHeight="1" x14ac:dyDescent="0.35">
      <c r="A21" s="9" t="s">
        <v>326</v>
      </c>
      <c r="B21" s="10" t="s">
        <v>111</v>
      </c>
      <c r="C21" s="11">
        <v>9781920382520</v>
      </c>
      <c r="D21" s="17">
        <v>9781920382513</v>
      </c>
      <c r="E21" s="12" t="s">
        <v>295</v>
      </c>
      <c r="F21" s="13">
        <v>135</v>
      </c>
      <c r="G21" s="13">
        <f t="shared" si="24"/>
        <v>117.39130434782609</v>
      </c>
      <c r="H21" s="14">
        <f t="shared" si="7"/>
        <v>7.7478260869565228</v>
      </c>
      <c r="I21" s="15">
        <f t="shared" si="8"/>
        <v>5.6347826086956525</v>
      </c>
      <c r="J21" s="13">
        <v>275</v>
      </c>
      <c r="K21" s="13">
        <f t="shared" si="23"/>
        <v>239.13043478260872</v>
      </c>
      <c r="L21" s="14">
        <f t="shared" si="10"/>
        <v>15.543478260869566</v>
      </c>
      <c r="M21" s="15">
        <f t="shared" si="11"/>
        <v>11.478260869565219</v>
      </c>
      <c r="N21" s="28" t="s">
        <v>526</v>
      </c>
      <c r="O21" s="29"/>
      <c r="P21" s="30">
        <v>1</v>
      </c>
      <c r="Q21" s="10" t="s">
        <v>15</v>
      </c>
      <c r="R21" s="10" t="s">
        <v>28</v>
      </c>
      <c r="S21" s="10" t="s">
        <v>110</v>
      </c>
      <c r="T21" s="10" t="s">
        <v>496</v>
      </c>
      <c r="U21" s="10" t="s">
        <v>92</v>
      </c>
      <c r="V21" s="9" t="s">
        <v>421</v>
      </c>
      <c r="W21" s="10">
        <v>0</v>
      </c>
      <c r="X21" s="42">
        <f t="shared" si="12"/>
        <v>0</v>
      </c>
    </row>
    <row r="22" spans="1:24" ht="30" customHeight="1" x14ac:dyDescent="0.35">
      <c r="A22" s="9" t="s">
        <v>65</v>
      </c>
      <c r="B22" s="10" t="s">
        <v>112</v>
      </c>
      <c r="C22" s="11">
        <v>9781928424277</v>
      </c>
      <c r="D22" s="17">
        <v>9781928424260</v>
      </c>
      <c r="E22" s="12" t="s">
        <v>294</v>
      </c>
      <c r="F22" s="13">
        <v>300</v>
      </c>
      <c r="G22" s="13">
        <f t="shared" si="24"/>
        <v>260.86956521739131</v>
      </c>
      <c r="H22" s="14">
        <f t="shared" si="7"/>
        <v>17.217391304347828</v>
      </c>
      <c r="I22" s="15">
        <f t="shared" si="8"/>
        <v>12.521739130434783</v>
      </c>
      <c r="J22" s="13">
        <v>375</v>
      </c>
      <c r="K22" s="13">
        <f t="shared" si="23"/>
        <v>326.08695652173918</v>
      </c>
      <c r="L22" s="14">
        <f t="shared" si="10"/>
        <v>21.195652173913047</v>
      </c>
      <c r="M22" s="15">
        <f t="shared" si="11"/>
        <v>15.65217391304348</v>
      </c>
      <c r="N22" s="28" t="s">
        <v>549</v>
      </c>
      <c r="O22" s="29">
        <v>590</v>
      </c>
      <c r="P22" s="30">
        <v>1</v>
      </c>
      <c r="Q22" s="10" t="s">
        <v>15</v>
      </c>
      <c r="R22" s="10" t="s">
        <v>27</v>
      </c>
      <c r="S22" s="10" t="s">
        <v>113</v>
      </c>
      <c r="T22" s="10" t="s">
        <v>478</v>
      </c>
      <c r="U22" s="10" t="s">
        <v>18</v>
      </c>
      <c r="V22" s="9" t="s">
        <v>422</v>
      </c>
      <c r="W22" s="10">
        <v>0</v>
      </c>
      <c r="X22" s="42">
        <f t="shared" si="12"/>
        <v>0</v>
      </c>
    </row>
    <row r="23" spans="1:24" ht="30" customHeight="1" x14ac:dyDescent="0.35">
      <c r="A23" s="9" t="s">
        <v>655</v>
      </c>
      <c r="B23" s="10" t="s">
        <v>656</v>
      </c>
      <c r="C23" s="11">
        <v>9781776434190</v>
      </c>
      <c r="D23" s="17">
        <v>9781776434183</v>
      </c>
      <c r="E23" s="12"/>
      <c r="F23" s="13" t="s">
        <v>55</v>
      </c>
      <c r="G23" s="13" t="e">
        <f t="shared" ref="G23" si="25">SUM(F23/1.15)</f>
        <v>#VALUE!</v>
      </c>
      <c r="H23" s="14" t="e">
        <f t="shared" ref="H23" si="26">SUM(G23*0.066)</f>
        <v>#VALUE!</v>
      </c>
      <c r="I23" s="15" t="e">
        <f t="shared" ref="I23" si="27">SUM(G23*0.048)</f>
        <v>#VALUE!</v>
      </c>
      <c r="J23" s="13">
        <v>275</v>
      </c>
      <c r="K23" s="13">
        <f t="shared" ref="K23" si="28">SUM(J23/1.15)</f>
        <v>239.13043478260872</v>
      </c>
      <c r="L23" s="14">
        <f t="shared" ref="L23" si="29">SUM(K23*0.065)</f>
        <v>15.543478260869566</v>
      </c>
      <c r="M23" s="15">
        <f t="shared" ref="M23" si="30">SUM(K23*0.048)</f>
        <v>11.478260869565219</v>
      </c>
      <c r="N23" s="28" t="s">
        <v>649</v>
      </c>
      <c r="O23" s="29"/>
      <c r="P23" s="30"/>
      <c r="Q23" s="10"/>
      <c r="R23" s="10"/>
      <c r="S23" s="10"/>
      <c r="T23" s="10"/>
      <c r="U23" s="10"/>
      <c r="V23" s="9"/>
      <c r="W23" s="10">
        <v>0</v>
      </c>
      <c r="X23" s="42">
        <f t="shared" si="12"/>
        <v>0</v>
      </c>
    </row>
    <row r="24" spans="1:24" ht="30" customHeight="1" x14ac:dyDescent="0.35">
      <c r="A24" s="9" t="s">
        <v>327</v>
      </c>
      <c r="B24" s="10" t="s">
        <v>114</v>
      </c>
      <c r="C24" s="11">
        <v>9781920383237</v>
      </c>
      <c r="D24" s="17">
        <v>9781920383138</v>
      </c>
      <c r="E24" s="12" t="s">
        <v>293</v>
      </c>
      <c r="F24" s="13">
        <v>170</v>
      </c>
      <c r="G24" s="13">
        <f t="shared" si="24"/>
        <v>147.82608695652175</v>
      </c>
      <c r="H24" s="14">
        <f t="shared" si="7"/>
        <v>9.7565217391304362</v>
      </c>
      <c r="I24" s="15">
        <f t="shared" si="8"/>
        <v>7.0956521739130443</v>
      </c>
      <c r="J24" s="13">
        <v>275</v>
      </c>
      <c r="K24" s="13">
        <f t="shared" si="23"/>
        <v>239.13043478260872</v>
      </c>
      <c r="L24" s="14">
        <f t="shared" si="10"/>
        <v>15.543478260869566</v>
      </c>
      <c r="M24" s="15">
        <f t="shared" si="11"/>
        <v>11.478260869565219</v>
      </c>
      <c r="N24" s="28" t="s">
        <v>582</v>
      </c>
      <c r="O24" s="29"/>
      <c r="P24" s="30">
        <v>1</v>
      </c>
      <c r="Q24" s="10" t="s">
        <v>15</v>
      </c>
      <c r="R24" s="10" t="s">
        <v>27</v>
      </c>
      <c r="S24" s="10" t="s">
        <v>115</v>
      </c>
      <c r="T24" s="10" t="s">
        <v>511</v>
      </c>
      <c r="U24" s="10" t="s">
        <v>18</v>
      </c>
      <c r="V24" s="9" t="s">
        <v>423</v>
      </c>
      <c r="W24" s="10">
        <v>0</v>
      </c>
      <c r="X24" s="42">
        <f t="shared" si="12"/>
        <v>0</v>
      </c>
    </row>
    <row r="25" spans="1:24" ht="30" customHeight="1" x14ac:dyDescent="0.35">
      <c r="A25" s="9" t="s">
        <v>328</v>
      </c>
      <c r="B25" s="18" t="s">
        <v>450</v>
      </c>
      <c r="C25" s="11">
        <v>9781928424093</v>
      </c>
      <c r="D25" s="17">
        <v>9781928424086</v>
      </c>
      <c r="E25" s="12" t="s">
        <v>292</v>
      </c>
      <c r="F25" s="13">
        <v>270</v>
      </c>
      <c r="G25" s="13">
        <f t="shared" si="24"/>
        <v>234.78260869565219</v>
      </c>
      <c r="H25" s="14">
        <f t="shared" si="7"/>
        <v>15.495652173913046</v>
      </c>
      <c r="I25" s="15">
        <f t="shared" si="8"/>
        <v>11.269565217391305</v>
      </c>
      <c r="J25" s="13">
        <v>350</v>
      </c>
      <c r="K25" s="13">
        <f t="shared" si="23"/>
        <v>304.34782608695656</v>
      </c>
      <c r="L25" s="14">
        <f t="shared" si="10"/>
        <v>19.782608695652176</v>
      </c>
      <c r="M25" s="15">
        <f t="shared" si="11"/>
        <v>14.608695652173916</v>
      </c>
      <c r="N25" s="28" t="s">
        <v>538</v>
      </c>
      <c r="O25" s="29">
        <v>477</v>
      </c>
      <c r="P25" s="30">
        <v>1</v>
      </c>
      <c r="Q25" s="10" t="s">
        <v>15</v>
      </c>
      <c r="R25" s="10" t="s">
        <v>27</v>
      </c>
      <c r="S25" s="10" t="s">
        <v>116</v>
      </c>
      <c r="T25" s="10" t="s">
        <v>424</v>
      </c>
      <c r="U25" s="10" t="s">
        <v>18</v>
      </c>
      <c r="V25" s="9" t="s">
        <v>425</v>
      </c>
      <c r="W25" s="10">
        <v>0</v>
      </c>
      <c r="X25" s="42">
        <f t="shared" si="12"/>
        <v>0</v>
      </c>
    </row>
    <row r="26" spans="1:24" ht="30" customHeight="1" x14ac:dyDescent="0.35">
      <c r="A26" s="9" t="s">
        <v>593</v>
      </c>
      <c r="B26" s="10" t="s">
        <v>34</v>
      </c>
      <c r="C26" s="11">
        <v>9781928424512</v>
      </c>
      <c r="D26" s="17">
        <v>9781928424505</v>
      </c>
      <c r="E26" s="12" t="s">
        <v>227</v>
      </c>
      <c r="F26" s="16" t="s">
        <v>55</v>
      </c>
      <c r="G26" s="13"/>
      <c r="H26" s="14">
        <f t="shared" si="7"/>
        <v>0</v>
      </c>
      <c r="I26" s="15">
        <f t="shared" si="8"/>
        <v>0</v>
      </c>
      <c r="J26" s="13">
        <v>395</v>
      </c>
      <c r="K26" s="13">
        <f t="shared" si="23"/>
        <v>343.47826086956525</v>
      </c>
      <c r="L26" s="14">
        <f t="shared" si="10"/>
        <v>22.326086956521742</v>
      </c>
      <c r="M26" s="15">
        <f t="shared" si="11"/>
        <v>16.486956521739131</v>
      </c>
      <c r="N26" s="28" t="s">
        <v>589</v>
      </c>
      <c r="O26" s="29"/>
      <c r="P26" s="30">
        <v>1</v>
      </c>
      <c r="Q26" s="10" t="s">
        <v>15</v>
      </c>
      <c r="R26" s="10" t="s">
        <v>27</v>
      </c>
      <c r="S26" s="10" t="s">
        <v>47</v>
      </c>
      <c r="T26" s="10" t="s">
        <v>472</v>
      </c>
      <c r="U26" s="10" t="s">
        <v>18</v>
      </c>
      <c r="V26" s="9" t="s">
        <v>410</v>
      </c>
      <c r="W26" s="10">
        <v>0</v>
      </c>
      <c r="X26" s="42">
        <f t="shared" si="12"/>
        <v>0</v>
      </c>
    </row>
    <row r="27" spans="1:24" ht="30" customHeight="1" x14ac:dyDescent="0.35">
      <c r="A27" s="9" t="s">
        <v>60</v>
      </c>
      <c r="B27" s="10" t="s">
        <v>33</v>
      </c>
      <c r="C27" s="11">
        <v>9781928424215</v>
      </c>
      <c r="D27" s="17">
        <v>9781928424208</v>
      </c>
      <c r="E27" s="12" t="s">
        <v>291</v>
      </c>
      <c r="F27" s="13">
        <v>235</v>
      </c>
      <c r="G27" s="13">
        <f t="shared" ref="G27:G45" si="31">SUM(F27/1.15)</f>
        <v>204.34782608695653</v>
      </c>
      <c r="H27" s="14">
        <f t="shared" si="7"/>
        <v>13.486956521739131</v>
      </c>
      <c r="I27" s="15">
        <f t="shared" si="8"/>
        <v>9.8086956521739133</v>
      </c>
      <c r="J27" s="13">
        <v>395</v>
      </c>
      <c r="K27" s="13">
        <f t="shared" si="23"/>
        <v>343.47826086956525</v>
      </c>
      <c r="L27" s="14">
        <f t="shared" si="10"/>
        <v>22.326086956521742</v>
      </c>
      <c r="M27" s="15">
        <f t="shared" si="11"/>
        <v>16.486956521739131</v>
      </c>
      <c r="N27" s="28" t="s">
        <v>544</v>
      </c>
      <c r="O27" s="29">
        <v>404</v>
      </c>
      <c r="P27" s="30">
        <v>1</v>
      </c>
      <c r="Q27" s="10" t="s">
        <v>15</v>
      </c>
      <c r="R27" s="10" t="s">
        <v>27</v>
      </c>
      <c r="S27" s="10" t="s">
        <v>117</v>
      </c>
      <c r="T27" s="10" t="s">
        <v>482</v>
      </c>
      <c r="U27" s="10" t="s">
        <v>18</v>
      </c>
      <c r="V27" s="9" t="s">
        <v>426</v>
      </c>
      <c r="W27" s="10">
        <v>0</v>
      </c>
      <c r="X27" s="42">
        <f t="shared" si="12"/>
        <v>0</v>
      </c>
    </row>
    <row r="28" spans="1:24" ht="30" customHeight="1" x14ac:dyDescent="0.35">
      <c r="A28" s="9" t="s">
        <v>633</v>
      </c>
      <c r="B28" s="10" t="s">
        <v>615</v>
      </c>
      <c r="C28" s="11">
        <v>9781776402397</v>
      </c>
      <c r="D28" s="17">
        <v>9781776402380</v>
      </c>
      <c r="E28" s="12"/>
      <c r="F28" s="13">
        <v>99</v>
      </c>
      <c r="G28" s="13"/>
      <c r="H28" s="14"/>
      <c r="I28" s="15"/>
      <c r="J28" s="13">
        <v>225</v>
      </c>
      <c r="K28" s="13"/>
      <c r="L28" s="14"/>
      <c r="M28" s="15"/>
      <c r="N28" s="28" t="s">
        <v>617</v>
      </c>
      <c r="O28" s="29"/>
      <c r="P28" s="30"/>
      <c r="Q28" s="10"/>
      <c r="R28" s="10"/>
      <c r="S28" s="10"/>
      <c r="T28" s="10"/>
      <c r="U28" s="10"/>
      <c r="V28" s="9"/>
      <c r="W28" s="10">
        <v>0</v>
      </c>
      <c r="X28" s="42">
        <f t="shared" si="12"/>
        <v>0</v>
      </c>
    </row>
    <row r="29" spans="1:24" ht="30" customHeight="1" x14ac:dyDescent="0.35">
      <c r="A29" s="9" t="s">
        <v>358</v>
      </c>
      <c r="B29" s="10" t="s">
        <v>118</v>
      </c>
      <c r="C29" s="11">
        <v>9781920382896</v>
      </c>
      <c r="D29" s="17">
        <v>9781920382889</v>
      </c>
      <c r="E29" s="12" t="s">
        <v>290</v>
      </c>
      <c r="F29" s="13">
        <v>315</v>
      </c>
      <c r="G29" s="13">
        <f t="shared" si="31"/>
        <v>273.91304347826087</v>
      </c>
      <c r="H29" s="14">
        <f t="shared" si="7"/>
        <v>18.07826086956522</v>
      </c>
      <c r="I29" s="15">
        <f t="shared" si="8"/>
        <v>13.147826086956522</v>
      </c>
      <c r="J29" s="13">
        <v>390</v>
      </c>
      <c r="K29" s="13">
        <f t="shared" si="23"/>
        <v>339.13043478260875</v>
      </c>
      <c r="L29" s="14">
        <f t="shared" si="10"/>
        <v>22.04347826086957</v>
      </c>
      <c r="M29" s="15">
        <f t="shared" si="11"/>
        <v>16.278260869565219</v>
      </c>
      <c r="N29" s="28" t="s">
        <v>536</v>
      </c>
      <c r="O29" s="29"/>
      <c r="P29" s="30">
        <v>1</v>
      </c>
      <c r="Q29" s="10" t="s">
        <v>15</v>
      </c>
      <c r="R29" s="10" t="s">
        <v>27</v>
      </c>
      <c r="S29" s="10" t="s">
        <v>119</v>
      </c>
      <c r="T29" s="10" t="s">
        <v>483</v>
      </c>
      <c r="U29" s="10" t="s">
        <v>18</v>
      </c>
      <c r="V29" s="9" t="s">
        <v>427</v>
      </c>
      <c r="W29" s="10">
        <v>0</v>
      </c>
      <c r="X29" s="42">
        <f t="shared" si="12"/>
        <v>0</v>
      </c>
    </row>
    <row r="30" spans="1:24" ht="30" customHeight="1" x14ac:dyDescent="0.35">
      <c r="A30" s="9" t="s">
        <v>329</v>
      </c>
      <c r="B30" s="10" t="s">
        <v>120</v>
      </c>
      <c r="C30" s="11">
        <v>9781920382049</v>
      </c>
      <c r="D30" s="17">
        <v>9781920383282</v>
      </c>
      <c r="E30" s="12" t="s">
        <v>289</v>
      </c>
      <c r="F30" s="13">
        <v>215</v>
      </c>
      <c r="G30" s="13">
        <f t="shared" si="31"/>
        <v>186.95652173913044</v>
      </c>
      <c r="H30" s="14">
        <f t="shared" si="7"/>
        <v>12.339130434782609</v>
      </c>
      <c r="I30" s="15">
        <f t="shared" si="8"/>
        <v>8.9739130434782606</v>
      </c>
      <c r="J30" s="13">
        <v>275</v>
      </c>
      <c r="K30" s="13">
        <f t="shared" si="23"/>
        <v>239.13043478260872</v>
      </c>
      <c r="L30" s="14">
        <f t="shared" si="10"/>
        <v>15.543478260869566</v>
      </c>
      <c r="M30" s="15">
        <f t="shared" si="11"/>
        <v>11.478260869565219</v>
      </c>
      <c r="N30" s="28" t="s">
        <v>581</v>
      </c>
      <c r="O30" s="29"/>
      <c r="P30" s="30">
        <v>1</v>
      </c>
      <c r="Q30" s="10" t="s">
        <v>15</v>
      </c>
      <c r="R30" s="10" t="s">
        <v>27</v>
      </c>
      <c r="S30" s="10" t="s">
        <v>121</v>
      </c>
      <c r="T30" s="10" t="s">
        <v>512</v>
      </c>
      <c r="U30" s="10" t="s">
        <v>18</v>
      </c>
      <c r="V30" s="9" t="s">
        <v>428</v>
      </c>
      <c r="W30" s="10">
        <v>0</v>
      </c>
      <c r="X30" s="42">
        <f t="shared" si="12"/>
        <v>0</v>
      </c>
    </row>
    <row r="31" spans="1:24" ht="30" customHeight="1" x14ac:dyDescent="0.35">
      <c r="A31" s="9" t="s">
        <v>330</v>
      </c>
      <c r="B31" s="10" t="s">
        <v>122</v>
      </c>
      <c r="C31" s="11">
        <v>9781920382674</v>
      </c>
      <c r="D31" s="17">
        <v>9781920382667</v>
      </c>
      <c r="E31" s="12" t="s">
        <v>288</v>
      </c>
      <c r="F31" s="13">
        <v>155</v>
      </c>
      <c r="G31" s="13">
        <f t="shared" si="31"/>
        <v>134.78260869565219</v>
      </c>
      <c r="H31" s="14">
        <f t="shared" si="7"/>
        <v>8.8956521739130441</v>
      </c>
      <c r="I31" s="15">
        <f t="shared" si="8"/>
        <v>6.4695652173913052</v>
      </c>
      <c r="J31" s="13">
        <v>275</v>
      </c>
      <c r="K31" s="13">
        <f t="shared" si="23"/>
        <v>239.13043478260872</v>
      </c>
      <c r="L31" s="14">
        <f t="shared" si="10"/>
        <v>15.543478260869566</v>
      </c>
      <c r="M31" s="15">
        <f t="shared" si="11"/>
        <v>11.478260869565219</v>
      </c>
      <c r="N31" s="28" t="s">
        <v>528</v>
      </c>
      <c r="O31" s="29"/>
      <c r="P31" s="30">
        <v>1</v>
      </c>
      <c r="Q31" s="10" t="s">
        <v>15</v>
      </c>
      <c r="R31" s="10" t="s">
        <v>27</v>
      </c>
      <c r="S31" s="10" t="s">
        <v>123</v>
      </c>
      <c r="T31" s="10" t="s">
        <v>314</v>
      </c>
      <c r="U31" s="10" t="s">
        <v>29</v>
      </c>
      <c r="V31" s="9" t="s">
        <v>419</v>
      </c>
      <c r="W31" s="10">
        <v>0</v>
      </c>
      <c r="X31" s="42">
        <f t="shared" si="12"/>
        <v>0</v>
      </c>
    </row>
    <row r="32" spans="1:24" ht="30" customHeight="1" x14ac:dyDescent="0.35">
      <c r="A32" s="9" t="s">
        <v>331</v>
      </c>
      <c r="B32" s="10" t="s">
        <v>124</v>
      </c>
      <c r="C32" s="11">
        <v>9781920382957</v>
      </c>
      <c r="D32" s="17">
        <v>9781920382940</v>
      </c>
      <c r="E32" s="12" t="s">
        <v>287</v>
      </c>
      <c r="F32" s="13">
        <v>215</v>
      </c>
      <c r="G32" s="13">
        <f t="shared" si="31"/>
        <v>186.95652173913044</v>
      </c>
      <c r="H32" s="14">
        <f t="shared" si="7"/>
        <v>12.339130434782609</v>
      </c>
      <c r="I32" s="15">
        <f t="shared" si="8"/>
        <v>8.9739130434782606</v>
      </c>
      <c r="J32" s="13">
        <v>275</v>
      </c>
      <c r="K32" s="13">
        <f t="shared" si="23"/>
        <v>239.13043478260872</v>
      </c>
      <c r="L32" s="14">
        <f t="shared" si="10"/>
        <v>15.543478260869566</v>
      </c>
      <c r="M32" s="15">
        <f t="shared" si="11"/>
        <v>11.478260869565219</v>
      </c>
      <c r="N32" s="28" t="s">
        <v>539</v>
      </c>
      <c r="O32" s="29"/>
      <c r="P32" s="30">
        <v>1</v>
      </c>
      <c r="Q32" s="10" t="s">
        <v>15</v>
      </c>
      <c r="R32" s="10" t="s">
        <v>27</v>
      </c>
      <c r="S32" s="10" t="s">
        <v>125</v>
      </c>
      <c r="T32" s="10" t="s">
        <v>319</v>
      </c>
      <c r="U32" s="10" t="s">
        <v>18</v>
      </c>
      <c r="V32" s="9" t="s">
        <v>429</v>
      </c>
      <c r="W32" s="10">
        <v>0</v>
      </c>
      <c r="X32" s="42">
        <f t="shared" si="12"/>
        <v>0</v>
      </c>
    </row>
    <row r="33" spans="1:26" ht="29" x14ac:dyDescent="0.35">
      <c r="A33" s="9" t="s">
        <v>619</v>
      </c>
      <c r="B33" s="10" t="s">
        <v>620</v>
      </c>
      <c r="C33" s="11">
        <v>9781776405619</v>
      </c>
      <c r="D33" s="17">
        <v>9781776405602</v>
      </c>
      <c r="E33" s="12" t="s">
        <v>621</v>
      </c>
      <c r="F33" s="13" t="s">
        <v>55</v>
      </c>
      <c r="G33" s="13" t="s">
        <v>55</v>
      </c>
      <c r="H33" s="13"/>
      <c r="I33" s="14"/>
      <c r="J33" s="13">
        <v>275</v>
      </c>
      <c r="K33" s="39">
        <f t="shared" si="23"/>
        <v>239.13043478260872</v>
      </c>
      <c r="L33" s="40">
        <f t="shared" si="10"/>
        <v>15.543478260869566</v>
      </c>
      <c r="M33" s="41">
        <f t="shared" si="11"/>
        <v>11.478260869565219</v>
      </c>
      <c r="N33" s="28" t="s">
        <v>622</v>
      </c>
      <c r="O33" s="13" t="e">
        <f t="shared" ref="O33" si="32">SUM(N33/1.15)</f>
        <v>#VALUE!</v>
      </c>
      <c r="P33" s="14" t="e">
        <f t="shared" ref="P33" si="33">SUM(O33*0.065)</f>
        <v>#VALUE!</v>
      </c>
      <c r="Q33" s="15" t="e">
        <f t="shared" ref="Q33" si="34">SUM(O33*0.048)</f>
        <v>#VALUE!</v>
      </c>
      <c r="R33" s="28" t="s">
        <v>623</v>
      </c>
      <c r="S33" s="29"/>
      <c r="T33" s="30">
        <v>1</v>
      </c>
      <c r="U33" s="10" t="s">
        <v>603</v>
      </c>
      <c r="V33" s="10" t="s">
        <v>603</v>
      </c>
      <c r="W33" s="10">
        <v>0</v>
      </c>
      <c r="X33" s="42">
        <f t="shared" si="12"/>
        <v>0</v>
      </c>
      <c r="Z33" s="3"/>
    </row>
    <row r="34" spans="1:26" ht="29" x14ac:dyDescent="0.35">
      <c r="A34" s="9" t="s">
        <v>624</v>
      </c>
      <c r="B34" s="10" t="s">
        <v>615</v>
      </c>
      <c r="C34" s="11">
        <v>9781776413416</v>
      </c>
      <c r="D34" s="17">
        <v>9781776405695</v>
      </c>
      <c r="E34" s="12"/>
      <c r="F34" s="13">
        <v>99</v>
      </c>
      <c r="G34" s="13"/>
      <c r="H34" s="13"/>
      <c r="I34" s="14"/>
      <c r="J34" s="13">
        <v>225</v>
      </c>
      <c r="K34" s="39">
        <f t="shared" si="23"/>
        <v>195.6521739130435</v>
      </c>
      <c r="L34" s="40">
        <f t="shared" si="10"/>
        <v>12.717391304347828</v>
      </c>
      <c r="M34" s="41">
        <f t="shared" si="11"/>
        <v>9.3913043478260878</v>
      </c>
      <c r="N34" s="28" t="s">
        <v>617</v>
      </c>
      <c r="O34" s="13"/>
      <c r="P34" s="14"/>
      <c r="Q34" s="15"/>
      <c r="R34" s="28"/>
      <c r="S34" s="29"/>
      <c r="T34" s="30"/>
      <c r="U34" s="10"/>
      <c r="V34" s="10"/>
      <c r="W34" s="10">
        <v>0</v>
      </c>
      <c r="X34" s="42">
        <f t="shared" si="12"/>
        <v>0</v>
      </c>
      <c r="Z34" s="3"/>
    </row>
    <row r="35" spans="1:26" ht="30" customHeight="1" x14ac:dyDescent="0.35">
      <c r="A35" s="9" t="s">
        <v>66</v>
      </c>
      <c r="B35" s="10" t="s">
        <v>127</v>
      </c>
      <c r="C35" s="11">
        <v>9781920382506</v>
      </c>
      <c r="D35" s="17">
        <v>9781920382490</v>
      </c>
      <c r="E35" s="12" t="s">
        <v>286</v>
      </c>
      <c r="F35" s="13">
        <v>155</v>
      </c>
      <c r="G35" s="13">
        <f t="shared" si="31"/>
        <v>134.78260869565219</v>
      </c>
      <c r="H35" s="14">
        <f t="shared" si="7"/>
        <v>8.8956521739130441</v>
      </c>
      <c r="I35" s="15">
        <f t="shared" si="8"/>
        <v>6.4695652173913052</v>
      </c>
      <c r="J35" s="13">
        <v>225</v>
      </c>
      <c r="K35" s="13">
        <f t="shared" si="23"/>
        <v>195.6521739130435</v>
      </c>
      <c r="L35" s="14">
        <f t="shared" si="10"/>
        <v>12.717391304347828</v>
      </c>
      <c r="M35" s="15">
        <f t="shared" si="11"/>
        <v>9.3913043478260878</v>
      </c>
      <c r="N35" s="28" t="s">
        <v>565</v>
      </c>
      <c r="O35" s="29"/>
      <c r="P35" s="30">
        <v>1</v>
      </c>
      <c r="Q35" s="10" t="s">
        <v>15</v>
      </c>
      <c r="R35" s="10" t="s">
        <v>28</v>
      </c>
      <c r="S35" s="10" t="s">
        <v>126</v>
      </c>
      <c r="T35" s="10" t="s">
        <v>497</v>
      </c>
      <c r="U35" s="10" t="s">
        <v>92</v>
      </c>
      <c r="V35" s="9" t="s">
        <v>394</v>
      </c>
      <c r="W35" s="10">
        <v>0</v>
      </c>
      <c r="X35" s="42">
        <f t="shared" si="12"/>
        <v>0</v>
      </c>
    </row>
    <row r="36" spans="1:26" ht="30" customHeight="1" x14ac:dyDescent="0.35">
      <c r="A36" s="9" t="s">
        <v>67</v>
      </c>
      <c r="B36" s="10" t="s">
        <v>129</v>
      </c>
      <c r="C36" s="11">
        <v>9781920382995</v>
      </c>
      <c r="D36" s="17">
        <v>9781920382988</v>
      </c>
      <c r="E36" s="12" t="s">
        <v>285</v>
      </c>
      <c r="F36" s="13">
        <v>200</v>
      </c>
      <c r="G36" s="13">
        <f t="shared" si="31"/>
        <v>173.91304347826087</v>
      </c>
      <c r="H36" s="14">
        <f t="shared" si="7"/>
        <v>11.478260869565219</v>
      </c>
      <c r="I36" s="15">
        <f t="shared" si="8"/>
        <v>8.3478260869565215</v>
      </c>
      <c r="J36" s="13">
        <v>275</v>
      </c>
      <c r="K36" s="13">
        <f t="shared" si="23"/>
        <v>239.13043478260872</v>
      </c>
      <c r="L36" s="14">
        <f t="shared" si="10"/>
        <v>15.543478260869566</v>
      </c>
      <c r="M36" s="15">
        <f t="shared" si="11"/>
        <v>11.478260869565219</v>
      </c>
      <c r="N36" s="28" t="s">
        <v>540</v>
      </c>
      <c r="O36" s="29"/>
      <c r="P36" s="30">
        <v>1</v>
      </c>
      <c r="Q36" s="10" t="s">
        <v>15</v>
      </c>
      <c r="R36" s="10" t="s">
        <v>27</v>
      </c>
      <c r="S36" s="10" t="s">
        <v>128</v>
      </c>
      <c r="T36" s="10" t="s">
        <v>320</v>
      </c>
      <c r="U36" s="10" t="s">
        <v>18</v>
      </c>
      <c r="V36" s="9" t="s">
        <v>400</v>
      </c>
      <c r="W36" s="10">
        <v>0</v>
      </c>
      <c r="X36" s="42">
        <f t="shared" si="12"/>
        <v>0</v>
      </c>
    </row>
    <row r="37" spans="1:26" ht="30" customHeight="1" x14ac:dyDescent="0.35">
      <c r="A37" s="9" t="s">
        <v>68</v>
      </c>
      <c r="B37" s="10" t="s">
        <v>131</v>
      </c>
      <c r="C37" s="11">
        <v>9781928424802</v>
      </c>
      <c r="D37" s="17">
        <v>9781920383022</v>
      </c>
      <c r="E37" s="12" t="s">
        <v>284</v>
      </c>
      <c r="F37" s="13">
        <v>240</v>
      </c>
      <c r="G37" s="13">
        <f t="shared" si="31"/>
        <v>208.69565217391306</v>
      </c>
      <c r="H37" s="14">
        <f t="shared" si="7"/>
        <v>13.773913043478263</v>
      </c>
      <c r="I37" s="15">
        <f t="shared" si="8"/>
        <v>10.017391304347827</v>
      </c>
      <c r="J37" s="13">
        <v>325</v>
      </c>
      <c r="K37" s="13">
        <f t="shared" si="23"/>
        <v>282.60869565217394</v>
      </c>
      <c r="L37" s="14">
        <f t="shared" si="10"/>
        <v>18.369565217391305</v>
      </c>
      <c r="M37" s="15">
        <f t="shared" si="11"/>
        <v>13.565217391304349</v>
      </c>
      <c r="N37" s="28" t="s">
        <v>579</v>
      </c>
      <c r="O37" s="29"/>
      <c r="P37" s="30">
        <v>1</v>
      </c>
      <c r="Q37" s="10" t="s">
        <v>15</v>
      </c>
      <c r="R37" s="10" t="s">
        <v>27</v>
      </c>
      <c r="S37" s="10" t="s">
        <v>130</v>
      </c>
      <c r="T37" s="10" t="s">
        <v>520</v>
      </c>
      <c r="U37" s="10" t="s">
        <v>29</v>
      </c>
      <c r="V37" s="9" t="s">
        <v>382</v>
      </c>
      <c r="W37" s="10">
        <v>0</v>
      </c>
      <c r="X37" s="42">
        <f t="shared" si="12"/>
        <v>0</v>
      </c>
    </row>
    <row r="38" spans="1:26" ht="30" customHeight="1" x14ac:dyDescent="0.35">
      <c r="A38" s="9" t="s">
        <v>451</v>
      </c>
      <c r="B38" s="10" t="s">
        <v>133</v>
      </c>
      <c r="C38" s="11">
        <v>9781920382698</v>
      </c>
      <c r="D38" s="17">
        <v>9781920382681</v>
      </c>
      <c r="E38" s="12" t="s">
        <v>283</v>
      </c>
      <c r="F38" s="13">
        <v>215</v>
      </c>
      <c r="G38" s="13">
        <f t="shared" si="31"/>
        <v>186.95652173913044</v>
      </c>
      <c r="H38" s="14">
        <f t="shared" si="7"/>
        <v>12.339130434782609</v>
      </c>
      <c r="I38" s="15">
        <f t="shared" si="8"/>
        <v>8.9739130434782606</v>
      </c>
      <c r="J38" s="13">
        <v>295</v>
      </c>
      <c r="K38" s="13">
        <f t="shared" si="23"/>
        <v>256.52173913043481</v>
      </c>
      <c r="L38" s="14">
        <f t="shared" si="10"/>
        <v>16.673913043478262</v>
      </c>
      <c r="M38" s="15">
        <f t="shared" si="11"/>
        <v>12.313043478260871</v>
      </c>
      <c r="N38" s="28" t="s">
        <v>559</v>
      </c>
      <c r="O38" s="29"/>
      <c r="P38" s="30">
        <v>1</v>
      </c>
      <c r="Q38" s="10" t="s">
        <v>15</v>
      </c>
      <c r="R38" s="10" t="s">
        <v>27</v>
      </c>
      <c r="S38" s="10" t="s">
        <v>132</v>
      </c>
      <c r="T38" s="10" t="s">
        <v>313</v>
      </c>
      <c r="U38" s="10" t="s">
        <v>18</v>
      </c>
      <c r="V38" s="9" t="s">
        <v>369</v>
      </c>
      <c r="W38" s="10">
        <v>0</v>
      </c>
      <c r="X38" s="42">
        <f t="shared" si="12"/>
        <v>0</v>
      </c>
    </row>
    <row r="39" spans="1:26" ht="30" customHeight="1" x14ac:dyDescent="0.35">
      <c r="A39" s="9" t="s">
        <v>702</v>
      </c>
      <c r="B39" s="10" t="s">
        <v>667</v>
      </c>
      <c r="C39" s="11">
        <v>9781776460656</v>
      </c>
      <c r="D39" s="17">
        <v>9781776460649</v>
      </c>
      <c r="E39" s="12">
        <v>9781776460663</v>
      </c>
      <c r="F39" s="13" t="s">
        <v>703</v>
      </c>
      <c r="G39" s="13" t="s">
        <v>704</v>
      </c>
      <c r="H39" s="14"/>
      <c r="I39" s="15">
        <v>75</v>
      </c>
      <c r="J39" s="13">
        <v>175</v>
      </c>
      <c r="K39" s="13">
        <v>3.5869565217391304</v>
      </c>
      <c r="L39" s="14">
        <v>3.1304347826086958</v>
      </c>
      <c r="M39" s="15">
        <v>5.6739130434782608</v>
      </c>
      <c r="N39" s="28">
        <v>5.0217391304347823</v>
      </c>
      <c r="O39" s="29">
        <v>3.7826086956521743</v>
      </c>
      <c r="P39" s="30">
        <v>175</v>
      </c>
      <c r="Q39" s="10">
        <v>152.17391304347828</v>
      </c>
      <c r="R39" s="10"/>
      <c r="S39" s="10"/>
      <c r="T39" s="10"/>
      <c r="U39" s="10"/>
      <c r="V39" s="9"/>
      <c r="W39" s="10">
        <v>0</v>
      </c>
      <c r="X39" s="42">
        <f t="shared" si="12"/>
        <v>0</v>
      </c>
    </row>
    <row r="40" spans="1:26" ht="30" customHeight="1" x14ac:dyDescent="0.35">
      <c r="A40" s="9" t="s">
        <v>625</v>
      </c>
      <c r="B40" s="10" t="s">
        <v>626</v>
      </c>
      <c r="C40" s="11">
        <v>9781776405657</v>
      </c>
      <c r="D40" s="17">
        <v>9781776405640</v>
      </c>
      <c r="E40" s="12"/>
      <c r="F40" s="13" t="s">
        <v>55</v>
      </c>
      <c r="G40" s="13"/>
      <c r="H40" s="14"/>
      <c r="I40" s="15"/>
      <c r="J40" s="13">
        <v>325</v>
      </c>
      <c r="K40" s="13"/>
      <c r="L40" s="14"/>
      <c r="M40" s="15"/>
      <c r="N40" s="28" t="s">
        <v>617</v>
      </c>
      <c r="O40" s="29"/>
      <c r="P40" s="30"/>
      <c r="Q40" s="10"/>
      <c r="R40" s="10"/>
      <c r="S40" s="10"/>
      <c r="T40" s="10"/>
      <c r="U40" s="10"/>
      <c r="V40" s="9"/>
      <c r="W40" s="10">
        <v>0</v>
      </c>
      <c r="X40" s="42">
        <f t="shared" si="12"/>
        <v>0</v>
      </c>
    </row>
    <row r="41" spans="1:26" ht="30" customHeight="1" x14ac:dyDescent="0.35">
      <c r="A41" s="9" t="s">
        <v>69</v>
      </c>
      <c r="B41" s="10" t="s">
        <v>135</v>
      </c>
      <c r="C41" s="11">
        <v>9781928424130</v>
      </c>
      <c r="D41" s="17">
        <v>9781928424123</v>
      </c>
      <c r="E41" s="12" t="s">
        <v>282</v>
      </c>
      <c r="F41" s="13">
        <v>235</v>
      </c>
      <c r="G41" s="13">
        <f t="shared" si="31"/>
        <v>204.34782608695653</v>
      </c>
      <c r="H41" s="14">
        <f t="shared" si="7"/>
        <v>13.486956521739131</v>
      </c>
      <c r="I41" s="15">
        <f t="shared" si="8"/>
        <v>9.8086956521739133</v>
      </c>
      <c r="J41" s="13">
        <v>325</v>
      </c>
      <c r="K41" s="13">
        <f t="shared" ref="K41:K68" si="35">SUM(J41/1.15)</f>
        <v>282.60869565217394</v>
      </c>
      <c r="L41" s="14">
        <f t="shared" si="10"/>
        <v>18.369565217391305</v>
      </c>
      <c r="M41" s="15">
        <f t="shared" si="11"/>
        <v>13.565217391304349</v>
      </c>
      <c r="N41" s="28" t="s">
        <v>541</v>
      </c>
      <c r="O41" s="29"/>
      <c r="P41" s="30">
        <v>1</v>
      </c>
      <c r="Q41" s="10" t="s">
        <v>15</v>
      </c>
      <c r="R41" s="10" t="s">
        <v>28</v>
      </c>
      <c r="S41" s="10" t="s">
        <v>134</v>
      </c>
      <c r="T41" s="10" t="s">
        <v>484</v>
      </c>
      <c r="U41" s="10" t="s">
        <v>18</v>
      </c>
      <c r="V41" s="9" t="s">
        <v>430</v>
      </c>
      <c r="W41" s="10">
        <v>0</v>
      </c>
      <c r="X41" s="42">
        <f t="shared" si="12"/>
        <v>0</v>
      </c>
    </row>
    <row r="42" spans="1:26" ht="30" customHeight="1" x14ac:dyDescent="0.35">
      <c r="A42" s="9" t="s">
        <v>627</v>
      </c>
      <c r="B42" s="10" t="s">
        <v>628</v>
      </c>
      <c r="C42" s="11">
        <v>9781776402366</v>
      </c>
      <c r="D42" s="17">
        <v>9781776402359</v>
      </c>
      <c r="E42" s="12"/>
      <c r="F42" s="13">
        <v>325</v>
      </c>
      <c r="G42" s="13"/>
      <c r="H42" s="14"/>
      <c r="I42" s="15"/>
      <c r="J42" s="13">
        <v>575</v>
      </c>
      <c r="K42" s="13">
        <f t="shared" si="35"/>
        <v>500.00000000000006</v>
      </c>
      <c r="L42" s="14">
        <f t="shared" si="10"/>
        <v>32.500000000000007</v>
      </c>
      <c r="M42" s="15">
        <f t="shared" si="11"/>
        <v>24.000000000000004</v>
      </c>
      <c r="N42" s="28" t="s">
        <v>622</v>
      </c>
      <c r="O42" s="29"/>
      <c r="P42" s="30"/>
      <c r="Q42" s="10"/>
      <c r="R42" s="10"/>
      <c r="S42" s="10"/>
      <c r="T42" s="10"/>
      <c r="U42" s="10"/>
      <c r="V42" s="9"/>
      <c r="W42" s="10">
        <v>0</v>
      </c>
      <c r="X42" s="42">
        <f t="shared" si="12"/>
        <v>0</v>
      </c>
    </row>
    <row r="43" spans="1:26" ht="30" customHeight="1" x14ac:dyDescent="0.35">
      <c r="A43" s="9" t="s">
        <v>70</v>
      </c>
      <c r="B43" s="10" t="s">
        <v>137</v>
      </c>
      <c r="C43" s="11">
        <v>9781920382384</v>
      </c>
      <c r="D43" s="17">
        <v>9781920382377</v>
      </c>
      <c r="E43" s="12" t="s">
        <v>281</v>
      </c>
      <c r="F43" s="13">
        <v>235</v>
      </c>
      <c r="G43" s="13">
        <f t="shared" si="31"/>
        <v>204.34782608695653</v>
      </c>
      <c r="H43" s="14">
        <f t="shared" si="7"/>
        <v>13.486956521739131</v>
      </c>
      <c r="I43" s="15">
        <f t="shared" si="8"/>
        <v>9.8086956521739133</v>
      </c>
      <c r="J43" s="13">
        <v>375</v>
      </c>
      <c r="K43" s="13">
        <f t="shared" si="35"/>
        <v>326.08695652173918</v>
      </c>
      <c r="L43" s="14">
        <f t="shared" si="10"/>
        <v>21.195652173913047</v>
      </c>
      <c r="M43" s="15">
        <f t="shared" si="11"/>
        <v>15.65217391304348</v>
      </c>
      <c r="N43" s="28">
        <v>41790</v>
      </c>
      <c r="O43" s="29"/>
      <c r="P43" s="30">
        <v>1</v>
      </c>
      <c r="Q43" s="10" t="s">
        <v>15</v>
      </c>
      <c r="R43" s="10" t="s">
        <v>27</v>
      </c>
      <c r="S43" s="10" t="s">
        <v>136</v>
      </c>
      <c r="T43" s="10" t="s">
        <v>494</v>
      </c>
      <c r="U43" s="10" t="s">
        <v>18</v>
      </c>
      <c r="V43" s="9" t="s">
        <v>418</v>
      </c>
      <c r="W43" s="10">
        <v>0</v>
      </c>
      <c r="X43" s="42">
        <f t="shared" si="12"/>
        <v>0</v>
      </c>
    </row>
    <row r="44" spans="1:26" ht="30" customHeight="1" x14ac:dyDescent="0.35">
      <c r="A44" s="9" t="s">
        <v>629</v>
      </c>
      <c r="B44" s="10" t="s">
        <v>630</v>
      </c>
      <c r="C44" s="11">
        <v>9781776413454</v>
      </c>
      <c r="D44" s="17">
        <v>9781776413447</v>
      </c>
      <c r="E44" s="12"/>
      <c r="F44" s="13">
        <v>99</v>
      </c>
      <c r="G44" s="13">
        <f t="shared" si="31"/>
        <v>86.08695652173914</v>
      </c>
      <c r="H44" s="14">
        <f t="shared" si="7"/>
        <v>5.6817391304347833</v>
      </c>
      <c r="I44" s="15">
        <f t="shared" si="8"/>
        <v>4.1321739130434789</v>
      </c>
      <c r="J44" s="13">
        <v>225</v>
      </c>
      <c r="K44" s="13">
        <f t="shared" si="35"/>
        <v>195.6521739130435</v>
      </c>
      <c r="L44" s="14">
        <f t="shared" si="10"/>
        <v>12.717391304347828</v>
      </c>
      <c r="M44" s="15">
        <f t="shared" si="11"/>
        <v>9.3913043478260878</v>
      </c>
      <c r="N44" s="28" t="s">
        <v>617</v>
      </c>
      <c r="O44" s="29"/>
      <c r="P44" s="30"/>
      <c r="Q44" s="10"/>
      <c r="R44" s="10"/>
      <c r="S44" s="10"/>
      <c r="T44" s="10"/>
      <c r="U44" s="10"/>
      <c r="V44" s="9"/>
      <c r="W44" s="10">
        <v>0</v>
      </c>
      <c r="X44" s="42">
        <f t="shared" si="12"/>
        <v>0</v>
      </c>
    </row>
    <row r="45" spans="1:26" ht="30" customHeight="1" x14ac:dyDescent="0.35">
      <c r="A45" s="9" t="s">
        <v>578</v>
      </c>
      <c r="B45" s="10" t="s">
        <v>139</v>
      </c>
      <c r="C45" s="11">
        <v>9781928424338</v>
      </c>
      <c r="D45" s="17">
        <v>9781928424321</v>
      </c>
      <c r="E45" s="12" t="s">
        <v>280</v>
      </c>
      <c r="F45" s="13">
        <v>399</v>
      </c>
      <c r="G45" s="13">
        <f t="shared" si="31"/>
        <v>346.95652173913044</v>
      </c>
      <c r="H45" s="14">
        <f t="shared" si="7"/>
        <v>22.899130434782609</v>
      </c>
      <c r="I45" s="15">
        <f t="shared" si="8"/>
        <v>16.653913043478262</v>
      </c>
      <c r="J45" s="13">
        <v>499</v>
      </c>
      <c r="K45" s="13">
        <f t="shared" si="35"/>
        <v>433.91304347826093</v>
      </c>
      <c r="L45" s="14">
        <f t="shared" ref="L45:L91" si="36">SUM(K45*0.065)</f>
        <v>28.204347826086963</v>
      </c>
      <c r="M45" s="15">
        <f t="shared" ref="M45:M91" si="37">SUM(K45*0.048)</f>
        <v>20.827826086956524</v>
      </c>
      <c r="N45" s="28" t="s">
        <v>550</v>
      </c>
      <c r="O45" s="29">
        <v>794</v>
      </c>
      <c r="P45" s="30">
        <v>1</v>
      </c>
      <c r="Q45" s="10" t="s">
        <v>15</v>
      </c>
      <c r="R45" s="10" t="s">
        <v>27</v>
      </c>
      <c r="S45" s="10" t="s">
        <v>138</v>
      </c>
      <c r="T45" s="10" t="s">
        <v>324</v>
      </c>
      <c r="U45" s="10" t="s">
        <v>29</v>
      </c>
      <c r="V45" s="9" t="s">
        <v>393</v>
      </c>
      <c r="W45" s="10">
        <v>0</v>
      </c>
      <c r="X45" s="42">
        <f t="shared" si="12"/>
        <v>0</v>
      </c>
    </row>
    <row r="46" spans="1:26" ht="30" customHeight="1" x14ac:dyDescent="0.35">
      <c r="A46" s="9" t="s">
        <v>332</v>
      </c>
      <c r="B46" s="10" t="s">
        <v>42</v>
      </c>
      <c r="C46" s="11">
        <v>9781928424116</v>
      </c>
      <c r="D46" s="17">
        <v>9781928424109</v>
      </c>
      <c r="E46" s="12" t="s">
        <v>279</v>
      </c>
      <c r="F46" s="19" t="s">
        <v>55</v>
      </c>
      <c r="G46" s="13"/>
      <c r="H46" s="14">
        <f t="shared" si="7"/>
        <v>0</v>
      </c>
      <c r="I46" s="15">
        <f t="shared" si="8"/>
        <v>0</v>
      </c>
      <c r="J46" s="13">
        <v>390</v>
      </c>
      <c r="K46" s="13">
        <f t="shared" si="35"/>
        <v>339.13043478260875</v>
      </c>
      <c r="L46" s="14">
        <f t="shared" si="36"/>
        <v>22.04347826086957</v>
      </c>
      <c r="M46" s="15">
        <f t="shared" si="37"/>
        <v>16.278260869565219</v>
      </c>
      <c r="N46" s="28" t="s">
        <v>541</v>
      </c>
      <c r="O46" s="29">
        <v>620</v>
      </c>
      <c r="P46" s="30">
        <v>1</v>
      </c>
      <c r="Q46" s="10" t="s">
        <v>15</v>
      </c>
      <c r="R46" s="10" t="s">
        <v>27</v>
      </c>
      <c r="S46" s="10" t="s">
        <v>140</v>
      </c>
      <c r="T46" s="10" t="s">
        <v>321</v>
      </c>
      <c r="U46" s="10" t="s">
        <v>29</v>
      </c>
      <c r="V46" s="9" t="s">
        <v>431</v>
      </c>
      <c r="W46" s="10">
        <v>0</v>
      </c>
      <c r="X46" s="42">
        <f t="shared" si="12"/>
        <v>0</v>
      </c>
    </row>
    <row r="47" spans="1:26" ht="30" customHeight="1" x14ac:dyDescent="0.35">
      <c r="A47" s="9" t="s">
        <v>71</v>
      </c>
      <c r="B47" s="10" t="s">
        <v>142</v>
      </c>
      <c r="C47" s="11">
        <v>9781920382315</v>
      </c>
      <c r="D47" s="17">
        <v>9781920382308</v>
      </c>
      <c r="E47" s="12" t="s">
        <v>278</v>
      </c>
      <c r="F47" s="13">
        <v>175</v>
      </c>
      <c r="G47" s="13">
        <f>SUM(F47/1.15)</f>
        <v>152.17391304347828</v>
      </c>
      <c r="H47" s="14">
        <f t="shared" si="7"/>
        <v>10.043478260869566</v>
      </c>
      <c r="I47" s="15">
        <f t="shared" si="8"/>
        <v>7.3043478260869579</v>
      </c>
      <c r="J47" s="13">
        <v>275</v>
      </c>
      <c r="K47" s="13">
        <f t="shared" si="35"/>
        <v>239.13043478260872</v>
      </c>
      <c r="L47" s="14">
        <f t="shared" si="36"/>
        <v>15.543478260869566</v>
      </c>
      <c r="M47" s="15">
        <f t="shared" si="37"/>
        <v>11.478260869565219</v>
      </c>
      <c r="N47" s="28" t="s">
        <v>587</v>
      </c>
      <c r="O47" s="29"/>
      <c r="P47" s="30">
        <v>1</v>
      </c>
      <c r="Q47" s="10" t="s">
        <v>15</v>
      </c>
      <c r="R47" s="10" t="s">
        <v>27</v>
      </c>
      <c r="S47" s="10" t="s">
        <v>141</v>
      </c>
      <c r="T47" s="10" t="s">
        <v>498</v>
      </c>
      <c r="U47" s="10" t="s">
        <v>18</v>
      </c>
      <c r="V47" s="9" t="s">
        <v>432</v>
      </c>
      <c r="W47" s="10">
        <v>0</v>
      </c>
      <c r="X47" s="42">
        <f t="shared" si="12"/>
        <v>0</v>
      </c>
    </row>
    <row r="48" spans="1:26" ht="30" customHeight="1" x14ac:dyDescent="0.35">
      <c r="A48" s="9" t="s">
        <v>333</v>
      </c>
      <c r="B48" s="10" t="s">
        <v>144</v>
      </c>
      <c r="C48" s="11">
        <v>9781920382599</v>
      </c>
      <c r="D48" s="17">
        <v>9781920382582</v>
      </c>
      <c r="E48" s="12" t="s">
        <v>277</v>
      </c>
      <c r="F48" s="16" t="s">
        <v>55</v>
      </c>
      <c r="G48" s="13"/>
      <c r="H48" s="14">
        <f t="shared" si="7"/>
        <v>0</v>
      </c>
      <c r="I48" s="15">
        <f t="shared" si="8"/>
        <v>0</v>
      </c>
      <c r="J48" s="13">
        <v>325</v>
      </c>
      <c r="K48" s="13">
        <f t="shared" si="35"/>
        <v>282.60869565217394</v>
      </c>
      <c r="L48" s="14">
        <f t="shared" si="36"/>
        <v>18.369565217391305</v>
      </c>
      <c r="M48" s="15">
        <f t="shared" si="37"/>
        <v>13.565217391304349</v>
      </c>
      <c r="N48" s="28" t="s">
        <v>588</v>
      </c>
      <c r="O48" s="29"/>
      <c r="P48" s="30">
        <v>1</v>
      </c>
      <c r="Q48" s="10" t="s">
        <v>15</v>
      </c>
      <c r="R48" s="10" t="s">
        <v>27</v>
      </c>
      <c r="S48" s="10" t="s">
        <v>143</v>
      </c>
      <c r="T48" s="10" t="s">
        <v>495</v>
      </c>
      <c r="U48" s="10" t="s">
        <v>29</v>
      </c>
      <c r="V48" s="9" t="s">
        <v>433</v>
      </c>
      <c r="W48" s="10">
        <v>0</v>
      </c>
      <c r="X48" s="42">
        <f t="shared" si="12"/>
        <v>0</v>
      </c>
    </row>
    <row r="49" spans="1:29" ht="30" customHeight="1" x14ac:dyDescent="0.35">
      <c r="A49" s="9" t="s">
        <v>72</v>
      </c>
      <c r="B49" s="10" t="s">
        <v>122</v>
      </c>
      <c r="C49" s="11">
        <v>9781920383213</v>
      </c>
      <c r="D49" s="17">
        <v>9781920383107</v>
      </c>
      <c r="E49" s="12" t="s">
        <v>276</v>
      </c>
      <c r="F49" s="13">
        <v>215</v>
      </c>
      <c r="G49" s="13">
        <f>SUM(F49/1.15)</f>
        <v>186.95652173913044</v>
      </c>
      <c r="H49" s="14">
        <f t="shared" si="7"/>
        <v>12.339130434782609</v>
      </c>
      <c r="I49" s="15">
        <f t="shared" si="8"/>
        <v>8.9739130434782606</v>
      </c>
      <c r="J49" s="13">
        <v>275</v>
      </c>
      <c r="K49" s="13">
        <f t="shared" si="35"/>
        <v>239.13043478260872</v>
      </c>
      <c r="L49" s="14">
        <f t="shared" si="36"/>
        <v>15.543478260869566</v>
      </c>
      <c r="M49" s="15">
        <f t="shared" si="37"/>
        <v>11.478260869565219</v>
      </c>
      <c r="N49" s="28" t="s">
        <v>574</v>
      </c>
      <c r="O49" s="29"/>
      <c r="P49" s="30">
        <v>1</v>
      </c>
      <c r="Q49" s="10" t="s">
        <v>15</v>
      </c>
      <c r="R49" s="10" t="s">
        <v>27</v>
      </c>
      <c r="S49" s="10" t="s">
        <v>145</v>
      </c>
      <c r="T49" s="10" t="s">
        <v>515</v>
      </c>
      <c r="U49" s="10" t="s">
        <v>29</v>
      </c>
      <c r="V49" s="9" t="s">
        <v>405</v>
      </c>
      <c r="W49" s="10">
        <v>0</v>
      </c>
      <c r="X49" s="42">
        <f t="shared" si="12"/>
        <v>0</v>
      </c>
    </row>
    <row r="50" spans="1:29" ht="30" customHeight="1" x14ac:dyDescent="0.35">
      <c r="A50" s="9" t="s">
        <v>73</v>
      </c>
      <c r="B50" s="10" t="s">
        <v>147</v>
      </c>
      <c r="C50" s="11">
        <v>9781920382636</v>
      </c>
      <c r="D50" s="17">
        <v>9781920382629</v>
      </c>
      <c r="E50" s="12" t="s">
        <v>275</v>
      </c>
      <c r="F50" s="13">
        <v>295</v>
      </c>
      <c r="G50" s="13">
        <f>SUM(F50/1.15)</f>
        <v>256.52173913043481</v>
      </c>
      <c r="H50" s="14">
        <f t="shared" si="7"/>
        <v>16.9304347826087</v>
      </c>
      <c r="I50" s="15">
        <f t="shared" si="8"/>
        <v>12.313043478260871</v>
      </c>
      <c r="J50" s="13">
        <v>375</v>
      </c>
      <c r="K50" s="13">
        <f t="shared" si="35"/>
        <v>326.08695652173918</v>
      </c>
      <c r="L50" s="14">
        <f t="shared" si="36"/>
        <v>21.195652173913047</v>
      </c>
      <c r="M50" s="15">
        <f t="shared" si="37"/>
        <v>15.65217391304348</v>
      </c>
      <c r="N50" s="28" t="s">
        <v>563</v>
      </c>
      <c r="O50" s="29"/>
      <c r="P50" s="30">
        <v>1</v>
      </c>
      <c r="Q50" s="10" t="s">
        <v>15</v>
      </c>
      <c r="R50" s="10" t="s">
        <v>27</v>
      </c>
      <c r="S50" s="10" t="s">
        <v>146</v>
      </c>
      <c r="T50" s="10" t="s">
        <v>311</v>
      </c>
      <c r="U50" s="10" t="s">
        <v>18</v>
      </c>
      <c r="V50" s="9" t="s">
        <v>392</v>
      </c>
      <c r="W50" s="10">
        <v>0</v>
      </c>
      <c r="X50" s="42">
        <f t="shared" si="12"/>
        <v>0</v>
      </c>
    </row>
    <row r="51" spans="1:29" ht="30" customHeight="1" x14ac:dyDescent="0.35">
      <c r="A51" s="9" t="s">
        <v>20</v>
      </c>
      <c r="B51" s="10" t="s">
        <v>105</v>
      </c>
      <c r="C51" s="11">
        <v>9781928424574</v>
      </c>
      <c r="D51" s="17">
        <v>9781928424567</v>
      </c>
      <c r="E51" s="12" t="s">
        <v>274</v>
      </c>
      <c r="F51" s="13">
        <v>100</v>
      </c>
      <c r="G51" s="13">
        <f>SUM(F51/1.15)</f>
        <v>86.956521739130437</v>
      </c>
      <c r="H51" s="14">
        <f t="shared" si="7"/>
        <v>5.7391304347826093</v>
      </c>
      <c r="I51" s="15">
        <f t="shared" si="8"/>
        <v>4.1739130434782608</v>
      </c>
      <c r="J51" s="13">
        <v>175</v>
      </c>
      <c r="K51" s="13">
        <f t="shared" si="35"/>
        <v>152.17391304347828</v>
      </c>
      <c r="L51" s="14">
        <f t="shared" si="36"/>
        <v>9.8913043478260878</v>
      </c>
      <c r="M51" s="15">
        <f t="shared" si="37"/>
        <v>7.3043478260869579</v>
      </c>
      <c r="N51" s="28" t="s">
        <v>556</v>
      </c>
      <c r="O51" s="29"/>
      <c r="P51" s="30">
        <v>1</v>
      </c>
      <c r="Q51" s="10" t="s">
        <v>15</v>
      </c>
      <c r="R51" s="10" t="s">
        <v>27</v>
      </c>
      <c r="S51" s="10" t="s">
        <v>43</v>
      </c>
      <c r="T51" s="10" t="s">
        <v>465</v>
      </c>
      <c r="U51" s="10" t="s">
        <v>29</v>
      </c>
      <c r="V51" s="9" t="s">
        <v>420</v>
      </c>
      <c r="W51" s="10">
        <v>0</v>
      </c>
      <c r="X51" s="42">
        <f t="shared" si="12"/>
        <v>0</v>
      </c>
    </row>
    <row r="52" spans="1:29" ht="30" customHeight="1" x14ac:dyDescent="0.35">
      <c r="A52" s="9" t="s">
        <v>690</v>
      </c>
      <c r="B52" s="10" t="s">
        <v>691</v>
      </c>
      <c r="C52" s="11">
        <v>9781776453061</v>
      </c>
      <c r="D52" s="17">
        <v>9781776453054</v>
      </c>
      <c r="E52" s="12"/>
      <c r="F52" s="13" t="s">
        <v>692</v>
      </c>
      <c r="G52" s="13" t="s">
        <v>693</v>
      </c>
      <c r="H52" s="14"/>
      <c r="I52" s="15">
        <v>350</v>
      </c>
      <c r="J52" s="13">
        <v>450</v>
      </c>
      <c r="K52" s="13">
        <v>16.739130434782609</v>
      </c>
      <c r="L52" s="14">
        <v>14.608695652173916</v>
      </c>
      <c r="M52" s="15">
        <v>26.478260869565219</v>
      </c>
      <c r="N52" s="28">
        <v>23.434782608695656</v>
      </c>
      <c r="O52" s="29">
        <v>17.65217391304348</v>
      </c>
      <c r="P52" s="30">
        <v>450</v>
      </c>
      <c r="Q52" s="10"/>
      <c r="R52" s="10"/>
      <c r="S52" s="10"/>
      <c r="T52" s="10"/>
      <c r="U52" s="10"/>
      <c r="V52" s="9"/>
      <c r="W52" s="10">
        <v>0</v>
      </c>
      <c r="X52" s="42">
        <f t="shared" si="12"/>
        <v>0</v>
      </c>
    </row>
    <row r="53" spans="1:29" ht="30" customHeight="1" x14ac:dyDescent="0.35">
      <c r="A53" s="9" t="s">
        <v>708</v>
      </c>
      <c r="B53" s="10" t="s">
        <v>709</v>
      </c>
      <c r="C53" s="11">
        <v>9781776460694</v>
      </c>
      <c r="D53" s="17">
        <v>9781776460687</v>
      </c>
      <c r="E53" s="12">
        <v>9781776482702</v>
      </c>
      <c r="F53" s="13" t="s">
        <v>710</v>
      </c>
      <c r="G53" s="13" t="s">
        <v>711</v>
      </c>
      <c r="H53" s="14"/>
      <c r="I53" s="15" t="s">
        <v>55</v>
      </c>
      <c r="J53" s="13">
        <v>325</v>
      </c>
      <c r="K53" s="13"/>
      <c r="L53" s="14"/>
      <c r="M53" s="15"/>
      <c r="N53" s="28"/>
      <c r="O53" s="29"/>
      <c r="P53" s="30">
        <v>325</v>
      </c>
      <c r="Q53" s="10">
        <v>282.60869565217394</v>
      </c>
      <c r="R53" s="10"/>
      <c r="S53" s="10"/>
      <c r="T53" s="10"/>
      <c r="U53" s="10"/>
      <c r="V53" s="9"/>
      <c r="W53" s="10">
        <v>0</v>
      </c>
      <c r="X53" s="42">
        <f t="shared" si="12"/>
        <v>0</v>
      </c>
    </row>
    <row r="54" spans="1:29" ht="30" customHeight="1" x14ac:dyDescent="0.35">
      <c r="A54" s="9" t="s">
        <v>74</v>
      </c>
      <c r="B54" s="10" t="s">
        <v>149</v>
      </c>
      <c r="C54" s="11">
        <v>9781920382223</v>
      </c>
      <c r="D54" s="17">
        <v>9781920382216</v>
      </c>
      <c r="E54" s="12" t="s">
        <v>273</v>
      </c>
      <c r="F54" s="13">
        <v>375</v>
      </c>
      <c r="G54" s="13">
        <f>SUM(F54/1.15)</f>
        <v>326.08695652173918</v>
      </c>
      <c r="H54" s="14">
        <f t="shared" si="7"/>
        <v>21.521739130434788</v>
      </c>
      <c r="I54" s="15">
        <f t="shared" si="8"/>
        <v>15.65217391304348</v>
      </c>
      <c r="J54" s="13">
        <v>465</v>
      </c>
      <c r="K54" s="13">
        <f t="shared" si="35"/>
        <v>404.34782608695656</v>
      </c>
      <c r="L54" s="14">
        <f t="shared" si="36"/>
        <v>26.282608695652176</v>
      </c>
      <c r="M54" s="15">
        <f t="shared" si="37"/>
        <v>19.408695652173915</v>
      </c>
      <c r="N54" s="28" t="s">
        <v>566</v>
      </c>
      <c r="O54" s="29"/>
      <c r="P54" s="30">
        <v>1</v>
      </c>
      <c r="Q54" s="10" t="s">
        <v>15</v>
      </c>
      <c r="R54" s="10" t="s">
        <v>28</v>
      </c>
      <c r="S54" s="10" t="s">
        <v>148</v>
      </c>
      <c r="T54" s="10" t="s">
        <v>501</v>
      </c>
      <c r="U54" s="10" t="s">
        <v>18</v>
      </c>
      <c r="V54" s="9" t="s">
        <v>391</v>
      </c>
      <c r="W54" s="10">
        <v>0</v>
      </c>
      <c r="X54" s="42">
        <f t="shared" si="12"/>
        <v>0</v>
      </c>
    </row>
    <row r="55" spans="1:29" ht="18.75" customHeight="1" x14ac:dyDescent="0.35">
      <c r="A55" s="9" t="s">
        <v>668</v>
      </c>
      <c r="B55" s="10" t="s">
        <v>669</v>
      </c>
      <c r="C55" s="11">
        <v>9781776438891</v>
      </c>
      <c r="D55" s="17">
        <v>9781776438884</v>
      </c>
      <c r="E55" s="17">
        <v>9781776444601</v>
      </c>
      <c r="F55" s="50" t="s">
        <v>55</v>
      </c>
      <c r="G55" s="12" t="e">
        <f>SUM(F55/1.15)</f>
        <v>#VALUE!</v>
      </c>
      <c r="H55" s="51" t="e">
        <f t="shared" si="7"/>
        <v>#VALUE!</v>
      </c>
      <c r="I55" s="13" t="e">
        <f t="shared" si="8"/>
        <v>#VALUE!</v>
      </c>
      <c r="J55" s="13">
        <v>375</v>
      </c>
      <c r="K55" s="14">
        <f t="shared" si="35"/>
        <v>326.08695652173918</v>
      </c>
      <c r="L55" s="15">
        <f t="shared" si="36"/>
        <v>21.195652173913047</v>
      </c>
      <c r="M55" s="39">
        <f t="shared" si="37"/>
        <v>15.65217391304348</v>
      </c>
      <c r="N55" s="52" t="s">
        <v>670</v>
      </c>
      <c r="O55" s="41"/>
      <c r="P55" s="13"/>
      <c r="Q55" s="13"/>
      <c r="R55" s="14"/>
      <c r="S55" s="15"/>
      <c r="T55" s="28"/>
      <c r="U55" s="29"/>
      <c r="V55" s="29"/>
      <c r="W55" s="16">
        <v>0</v>
      </c>
      <c r="X55" s="42">
        <f t="shared" si="12"/>
        <v>0</v>
      </c>
      <c r="AC55" s="3"/>
    </row>
    <row r="56" spans="1:29" ht="30" customHeight="1" x14ac:dyDescent="0.35">
      <c r="A56" s="9" t="s">
        <v>643</v>
      </c>
      <c r="B56" s="10" t="s">
        <v>644</v>
      </c>
      <c r="C56" s="11"/>
      <c r="D56" s="17">
        <v>9781776425679</v>
      </c>
      <c r="E56" s="12"/>
      <c r="F56" s="13"/>
      <c r="G56" s="13"/>
      <c r="H56" s="14"/>
      <c r="I56" s="15"/>
      <c r="J56" s="13">
        <v>175</v>
      </c>
      <c r="K56" s="13">
        <f t="shared" si="35"/>
        <v>152.17391304347828</v>
      </c>
      <c r="L56" s="14">
        <f t="shared" si="36"/>
        <v>9.8913043478260878</v>
      </c>
      <c r="M56" s="15">
        <f t="shared" si="37"/>
        <v>7.3043478260869579</v>
      </c>
      <c r="N56" s="28"/>
      <c r="O56" s="29"/>
      <c r="P56" s="30"/>
      <c r="Q56" s="10"/>
      <c r="R56" s="10"/>
      <c r="S56" s="10"/>
      <c r="T56" s="10"/>
      <c r="U56" s="10"/>
      <c r="V56" s="9"/>
      <c r="W56" s="10">
        <v>0</v>
      </c>
      <c r="X56" s="42">
        <f t="shared" si="12"/>
        <v>0</v>
      </c>
    </row>
    <row r="57" spans="1:29" ht="18.75" customHeight="1" x14ac:dyDescent="0.35">
      <c r="A57" s="9" t="s">
        <v>599</v>
      </c>
      <c r="B57" s="10" t="s">
        <v>600</v>
      </c>
      <c r="C57" s="11">
        <v>9781776402342</v>
      </c>
      <c r="D57" s="17">
        <v>9781776402335</v>
      </c>
      <c r="E57" s="12" t="s">
        <v>601</v>
      </c>
      <c r="F57" s="13" t="s">
        <v>55</v>
      </c>
      <c r="G57" s="13"/>
      <c r="H57" s="14"/>
      <c r="I57" s="15"/>
      <c r="J57" s="13">
        <v>475</v>
      </c>
      <c r="K57" s="13">
        <f t="shared" si="35"/>
        <v>413.04347826086962</v>
      </c>
      <c r="L57" s="14">
        <f t="shared" si="36"/>
        <v>26.847826086956527</v>
      </c>
      <c r="M57" s="15">
        <f t="shared" si="37"/>
        <v>19.826086956521742</v>
      </c>
      <c r="N57" s="28" t="s">
        <v>602</v>
      </c>
      <c r="O57" s="29"/>
      <c r="P57" s="30">
        <v>1</v>
      </c>
      <c r="Q57" s="10" t="s">
        <v>603</v>
      </c>
      <c r="R57" s="10" t="s">
        <v>603</v>
      </c>
      <c r="S57" s="10" t="s">
        <v>604</v>
      </c>
      <c r="T57" s="10" t="s">
        <v>605</v>
      </c>
      <c r="U57" s="10" t="s">
        <v>18</v>
      </c>
      <c r="V57" s="9" t="s">
        <v>606</v>
      </c>
      <c r="W57" s="10">
        <v>0</v>
      </c>
      <c r="X57" s="42">
        <f t="shared" si="12"/>
        <v>0</v>
      </c>
    </row>
    <row r="58" spans="1:29" ht="30" customHeight="1" x14ac:dyDescent="0.35">
      <c r="A58" s="9" t="s">
        <v>592</v>
      </c>
      <c r="B58" s="10" t="s">
        <v>210</v>
      </c>
      <c r="C58" s="11">
        <v>9781928424079</v>
      </c>
      <c r="D58" s="17">
        <v>9781928424062</v>
      </c>
      <c r="E58" s="12" t="s">
        <v>228</v>
      </c>
      <c r="F58" s="16" t="s">
        <v>55</v>
      </c>
      <c r="G58" s="13"/>
      <c r="H58" s="14">
        <f t="shared" si="7"/>
        <v>0</v>
      </c>
      <c r="I58" s="15">
        <f t="shared" si="8"/>
        <v>0</v>
      </c>
      <c r="J58" s="13">
        <v>375</v>
      </c>
      <c r="K58" s="13">
        <f t="shared" si="35"/>
        <v>326.08695652173918</v>
      </c>
      <c r="L58" s="14">
        <f t="shared" si="36"/>
        <v>21.195652173913047</v>
      </c>
      <c r="M58" s="15">
        <f t="shared" si="37"/>
        <v>15.65217391304348</v>
      </c>
      <c r="N58" s="28" t="s">
        <v>541</v>
      </c>
      <c r="O58" s="29">
        <v>514</v>
      </c>
      <c r="P58" s="30">
        <v>1</v>
      </c>
      <c r="Q58" s="10" t="s">
        <v>15</v>
      </c>
      <c r="R58" s="10" t="s">
        <v>27</v>
      </c>
      <c r="S58" s="10" t="s">
        <v>209</v>
      </c>
      <c r="T58" s="10" t="s">
        <v>352</v>
      </c>
      <c r="U58" s="10" t="s">
        <v>18</v>
      </c>
      <c r="V58" s="9" t="s">
        <v>406</v>
      </c>
      <c r="W58" s="10">
        <v>0</v>
      </c>
      <c r="X58" s="42">
        <f t="shared" si="12"/>
        <v>0</v>
      </c>
    </row>
    <row r="59" spans="1:29" ht="30" customHeight="1" x14ac:dyDescent="0.35">
      <c r="A59" s="9" t="s">
        <v>698</v>
      </c>
      <c r="B59" s="10" t="s">
        <v>699</v>
      </c>
      <c r="C59" s="11">
        <v>9781776444670</v>
      </c>
      <c r="D59" s="17">
        <v>9781776444663</v>
      </c>
      <c r="E59" s="12">
        <v>9781776444687</v>
      </c>
      <c r="F59" s="16" t="s">
        <v>700</v>
      </c>
      <c r="G59" s="13" t="s">
        <v>701</v>
      </c>
      <c r="H59" s="14"/>
      <c r="I59" s="15">
        <v>225</v>
      </c>
      <c r="J59" s="13">
        <v>325</v>
      </c>
      <c r="K59" s="13">
        <f t="shared" si="35"/>
        <v>282.60869565217394</v>
      </c>
      <c r="L59" s="14">
        <f t="shared" si="36"/>
        <v>18.369565217391305</v>
      </c>
      <c r="M59" s="15">
        <f t="shared" si="37"/>
        <v>13.565217391304349</v>
      </c>
      <c r="N59" s="28"/>
      <c r="O59" s="29"/>
      <c r="P59" s="30">
        <v>325</v>
      </c>
      <c r="Q59" s="10">
        <v>282.60869565217394</v>
      </c>
      <c r="R59" s="10"/>
      <c r="S59" s="10"/>
      <c r="T59" s="10"/>
      <c r="U59" s="10"/>
      <c r="V59" s="9"/>
      <c r="W59" s="10">
        <v>0</v>
      </c>
      <c r="X59" s="42">
        <f t="shared" si="12"/>
        <v>0</v>
      </c>
    </row>
    <row r="60" spans="1:29" ht="30" customHeight="1" x14ac:dyDescent="0.35">
      <c r="A60" s="9" t="s">
        <v>75</v>
      </c>
      <c r="B60" s="10" t="s">
        <v>151</v>
      </c>
      <c r="C60" s="11">
        <v>9781920383176</v>
      </c>
      <c r="D60" s="17">
        <v>9781920383053</v>
      </c>
      <c r="E60" s="12" t="s">
        <v>272</v>
      </c>
      <c r="F60" s="13">
        <v>195</v>
      </c>
      <c r="G60" s="13">
        <f>SUM(F60/1.15)</f>
        <v>169.56521739130437</v>
      </c>
      <c r="H60" s="14">
        <f t="shared" si="7"/>
        <v>11.191304347826089</v>
      </c>
      <c r="I60" s="15">
        <f t="shared" si="8"/>
        <v>8.1391304347826097</v>
      </c>
      <c r="J60" s="13">
        <v>275</v>
      </c>
      <c r="K60" s="13">
        <f t="shared" si="35"/>
        <v>239.13043478260872</v>
      </c>
      <c r="L60" s="14">
        <f t="shared" si="36"/>
        <v>15.543478260869566</v>
      </c>
      <c r="M60" s="15">
        <f t="shared" si="37"/>
        <v>11.478260869565219</v>
      </c>
      <c r="N60" s="28" t="s">
        <v>577</v>
      </c>
      <c r="O60" s="29"/>
      <c r="P60" s="30">
        <v>1</v>
      </c>
      <c r="Q60" s="10" t="s">
        <v>15</v>
      </c>
      <c r="R60" s="10" t="s">
        <v>27</v>
      </c>
      <c r="S60" s="10" t="s">
        <v>150</v>
      </c>
      <c r="T60" s="10" t="s">
        <v>521</v>
      </c>
      <c r="U60" s="10" t="s">
        <v>18</v>
      </c>
      <c r="V60" s="9" t="s">
        <v>370</v>
      </c>
      <c r="W60" s="10">
        <v>0</v>
      </c>
      <c r="X60" s="42">
        <f t="shared" si="12"/>
        <v>0</v>
      </c>
    </row>
    <row r="61" spans="1:29" ht="30" customHeight="1" x14ac:dyDescent="0.35">
      <c r="A61" s="9" t="s">
        <v>334</v>
      </c>
      <c r="B61" s="10" t="s">
        <v>144</v>
      </c>
      <c r="C61" s="11">
        <v>9781920382858</v>
      </c>
      <c r="D61" s="17">
        <v>9781920382841</v>
      </c>
      <c r="E61" s="12" t="s">
        <v>271</v>
      </c>
      <c r="F61" s="13">
        <v>235</v>
      </c>
      <c r="G61" s="13">
        <f>SUM(F61/1.15)</f>
        <v>204.34782608695653</v>
      </c>
      <c r="H61" s="14">
        <f t="shared" si="7"/>
        <v>13.486956521739131</v>
      </c>
      <c r="I61" s="15">
        <f t="shared" si="8"/>
        <v>9.8086956521739133</v>
      </c>
      <c r="J61" s="13">
        <v>375</v>
      </c>
      <c r="K61" s="13">
        <f t="shared" si="35"/>
        <v>326.08695652173918</v>
      </c>
      <c r="L61" s="14">
        <f t="shared" si="36"/>
        <v>21.195652173913047</v>
      </c>
      <c r="M61" s="15">
        <f t="shared" si="37"/>
        <v>15.65217391304348</v>
      </c>
      <c r="N61" s="28" t="s">
        <v>532</v>
      </c>
      <c r="O61" s="29">
        <v>500</v>
      </c>
      <c r="P61" s="30">
        <v>1</v>
      </c>
      <c r="Q61" s="10" t="s">
        <v>15</v>
      </c>
      <c r="R61" s="10" t="s">
        <v>27</v>
      </c>
      <c r="S61" s="10" t="s">
        <v>152</v>
      </c>
      <c r="T61" s="10" t="s">
        <v>317</v>
      </c>
      <c r="U61" s="10" t="s">
        <v>11</v>
      </c>
      <c r="V61" s="9" t="s">
        <v>390</v>
      </c>
      <c r="W61" s="10">
        <v>0</v>
      </c>
      <c r="X61" s="42">
        <f t="shared" si="12"/>
        <v>0</v>
      </c>
    </row>
    <row r="62" spans="1:29" ht="30" customHeight="1" x14ac:dyDescent="0.35">
      <c r="A62" s="9" t="s">
        <v>335</v>
      </c>
      <c r="B62" s="10" t="s">
        <v>154</v>
      </c>
      <c r="C62" s="11">
        <v>9781920383251</v>
      </c>
      <c r="D62" s="17">
        <v>9781920383244</v>
      </c>
      <c r="E62" s="12" t="s">
        <v>270</v>
      </c>
      <c r="F62" s="13">
        <v>235</v>
      </c>
      <c r="G62" s="13">
        <f>SUM(F62/1.15)</f>
        <v>204.34782608695653</v>
      </c>
      <c r="H62" s="14">
        <f t="shared" si="7"/>
        <v>13.486956521739131</v>
      </c>
      <c r="I62" s="15">
        <f t="shared" si="8"/>
        <v>9.8086956521739133</v>
      </c>
      <c r="J62" s="13">
        <v>325</v>
      </c>
      <c r="K62" s="13">
        <f t="shared" si="35"/>
        <v>282.60869565217394</v>
      </c>
      <c r="L62" s="14">
        <f t="shared" si="36"/>
        <v>18.369565217391305</v>
      </c>
      <c r="M62" s="15">
        <f t="shared" si="37"/>
        <v>13.565217391304349</v>
      </c>
      <c r="N62" s="28" t="s">
        <v>567</v>
      </c>
      <c r="O62" s="29"/>
      <c r="P62" s="30">
        <v>1</v>
      </c>
      <c r="Q62" s="10" t="s">
        <v>15</v>
      </c>
      <c r="R62" s="10" t="s">
        <v>27</v>
      </c>
      <c r="S62" s="10" t="s">
        <v>153</v>
      </c>
      <c r="T62" s="10" t="s">
        <v>502</v>
      </c>
      <c r="U62" s="10" t="s">
        <v>18</v>
      </c>
      <c r="V62" s="9" t="s">
        <v>389</v>
      </c>
      <c r="W62" s="10">
        <v>0</v>
      </c>
      <c r="X62" s="42">
        <f t="shared" si="12"/>
        <v>0</v>
      </c>
    </row>
    <row r="63" spans="1:29" ht="30" customHeight="1" x14ac:dyDescent="0.35">
      <c r="A63" s="9" t="s">
        <v>336</v>
      </c>
      <c r="B63" s="10" t="s">
        <v>156</v>
      </c>
      <c r="C63" s="11">
        <v>9781928424192</v>
      </c>
      <c r="D63" s="17">
        <v>9781928424185</v>
      </c>
      <c r="E63" s="12" t="s">
        <v>269</v>
      </c>
      <c r="F63" s="13">
        <v>275</v>
      </c>
      <c r="G63" s="13">
        <f>SUM(F63/1.15)</f>
        <v>239.13043478260872</v>
      </c>
      <c r="H63" s="14">
        <f t="shared" si="7"/>
        <v>15.782608695652176</v>
      </c>
      <c r="I63" s="15">
        <f t="shared" si="8"/>
        <v>11.478260869565219</v>
      </c>
      <c r="J63" s="13">
        <v>550</v>
      </c>
      <c r="K63" s="13">
        <f t="shared" si="35"/>
        <v>478.26086956521743</v>
      </c>
      <c r="L63" s="14">
        <f t="shared" si="36"/>
        <v>31.086956521739133</v>
      </c>
      <c r="M63" s="15">
        <f t="shared" si="37"/>
        <v>22.956521739130437</v>
      </c>
      <c r="N63" s="28" t="s">
        <v>551</v>
      </c>
      <c r="O63" s="29"/>
      <c r="P63" s="30">
        <v>1</v>
      </c>
      <c r="Q63" s="10" t="s">
        <v>15</v>
      </c>
      <c r="R63" s="10" t="s">
        <v>27</v>
      </c>
      <c r="S63" s="10" t="s">
        <v>155</v>
      </c>
      <c r="T63" s="10" t="s">
        <v>479</v>
      </c>
      <c r="U63" s="10" t="s">
        <v>18</v>
      </c>
      <c r="V63" s="9" t="s">
        <v>434</v>
      </c>
      <c r="W63" s="10">
        <v>0</v>
      </c>
      <c r="X63" s="42">
        <f t="shared" si="12"/>
        <v>0</v>
      </c>
    </row>
    <row r="64" spans="1:29" ht="30" customHeight="1" x14ac:dyDescent="0.35">
      <c r="A64" s="9" t="s">
        <v>705</v>
      </c>
      <c r="B64" s="10" t="s">
        <v>676</v>
      </c>
      <c r="C64" s="11">
        <v>9781776447497</v>
      </c>
      <c r="D64" s="17">
        <v>9781776447480</v>
      </c>
      <c r="E64" s="12">
        <v>9781776453009</v>
      </c>
      <c r="F64" s="13" t="s">
        <v>706</v>
      </c>
      <c r="G64" s="13" t="s">
        <v>707</v>
      </c>
      <c r="H64" s="14"/>
      <c r="I64" s="15" t="s">
        <v>55</v>
      </c>
      <c r="J64" s="13">
        <v>325</v>
      </c>
      <c r="K64" s="13">
        <f t="shared" si="35"/>
        <v>282.60869565217394</v>
      </c>
      <c r="L64" s="14">
        <f t="shared" si="36"/>
        <v>18.369565217391305</v>
      </c>
      <c r="M64" s="15">
        <f t="shared" si="37"/>
        <v>13.565217391304349</v>
      </c>
      <c r="N64" s="28"/>
      <c r="O64" s="29"/>
      <c r="P64" s="30">
        <v>325</v>
      </c>
      <c r="Q64" s="10">
        <v>282.60869565217394</v>
      </c>
      <c r="R64" s="10"/>
      <c r="S64" s="10"/>
      <c r="T64" s="10"/>
      <c r="U64" s="10"/>
      <c r="V64" s="9"/>
      <c r="W64" s="10">
        <v>0</v>
      </c>
      <c r="X64" s="42">
        <f t="shared" si="12"/>
        <v>0</v>
      </c>
    </row>
    <row r="65" spans="1:24" ht="30" customHeight="1" x14ac:dyDescent="0.35">
      <c r="A65" s="9" t="s">
        <v>337</v>
      </c>
      <c r="B65" s="10" t="s">
        <v>42</v>
      </c>
      <c r="C65" s="11">
        <v>9781920382094</v>
      </c>
      <c r="D65" s="17">
        <v>9781920383018</v>
      </c>
      <c r="E65" s="12" t="s">
        <v>268</v>
      </c>
      <c r="F65" s="19" t="s">
        <v>55</v>
      </c>
      <c r="G65" s="13"/>
      <c r="H65" s="14"/>
      <c r="I65" s="15"/>
      <c r="J65" s="13">
        <v>275</v>
      </c>
      <c r="K65" s="13">
        <f t="shared" si="35"/>
        <v>239.13043478260872</v>
      </c>
      <c r="L65" s="14">
        <f t="shared" si="36"/>
        <v>15.543478260869566</v>
      </c>
      <c r="M65" s="15">
        <f t="shared" si="37"/>
        <v>11.478260869565219</v>
      </c>
      <c r="N65" s="28" t="s">
        <v>581</v>
      </c>
      <c r="O65" s="29"/>
      <c r="P65" s="30">
        <v>1</v>
      </c>
      <c r="Q65" s="10" t="s">
        <v>15</v>
      </c>
      <c r="R65" s="10" t="s">
        <v>27</v>
      </c>
      <c r="S65" s="10" t="s">
        <v>157</v>
      </c>
      <c r="T65" s="10" t="s">
        <v>503</v>
      </c>
      <c r="U65" s="10" t="s">
        <v>18</v>
      </c>
      <c r="V65" s="9" t="s">
        <v>417</v>
      </c>
      <c r="W65" s="10">
        <v>0</v>
      </c>
      <c r="X65" s="42">
        <f t="shared" si="12"/>
        <v>0</v>
      </c>
    </row>
    <row r="66" spans="1:24" ht="30" customHeight="1" x14ac:dyDescent="0.35">
      <c r="A66" s="9" t="s">
        <v>525</v>
      </c>
      <c r="B66" s="10" t="s">
        <v>158</v>
      </c>
      <c r="C66" s="11">
        <v>9781928424635</v>
      </c>
      <c r="D66" s="17">
        <v>9781928424628</v>
      </c>
      <c r="E66" s="12" t="s">
        <v>267</v>
      </c>
      <c r="F66" s="13">
        <v>400</v>
      </c>
      <c r="G66" s="13">
        <f>SUM(F66/1.15)</f>
        <v>347.82608695652175</v>
      </c>
      <c r="H66" s="14">
        <f>SUM(G66*0.066)</f>
        <v>22.956521739130437</v>
      </c>
      <c r="I66" s="15">
        <f>SUM(G66*0.048)</f>
        <v>16.695652173913043</v>
      </c>
      <c r="J66" s="13">
        <v>550</v>
      </c>
      <c r="K66" s="13">
        <f t="shared" si="35"/>
        <v>478.26086956521743</v>
      </c>
      <c r="L66" s="14">
        <f t="shared" si="36"/>
        <v>31.086956521739133</v>
      </c>
      <c r="M66" s="15">
        <f t="shared" si="37"/>
        <v>22.956521739130437</v>
      </c>
      <c r="N66" s="28" t="s">
        <v>554</v>
      </c>
      <c r="O66" s="29"/>
      <c r="P66" s="30">
        <v>1</v>
      </c>
      <c r="Q66" s="10" t="s">
        <v>15</v>
      </c>
      <c r="R66" s="10" t="s">
        <v>9</v>
      </c>
      <c r="S66" s="10" t="s">
        <v>17</v>
      </c>
      <c r="T66" s="10" t="s">
        <v>459</v>
      </c>
      <c r="U66" s="10" t="s">
        <v>18</v>
      </c>
      <c r="V66" s="9" t="s">
        <v>416</v>
      </c>
      <c r="W66" s="10">
        <v>0</v>
      </c>
      <c r="X66" s="42">
        <f t="shared" si="12"/>
        <v>0</v>
      </c>
    </row>
    <row r="67" spans="1:24" ht="30" customHeight="1" x14ac:dyDescent="0.35">
      <c r="A67" s="9" t="s">
        <v>338</v>
      </c>
      <c r="B67" s="10" t="s">
        <v>41</v>
      </c>
      <c r="C67" s="11">
        <v>9781928424772</v>
      </c>
      <c r="D67" s="17">
        <v>9781928424765</v>
      </c>
      <c r="E67" s="12" t="s">
        <v>266</v>
      </c>
      <c r="F67" s="19" t="s">
        <v>55</v>
      </c>
      <c r="G67" s="13"/>
      <c r="H67" s="14"/>
      <c r="I67" s="15"/>
      <c r="J67" s="13">
        <v>395</v>
      </c>
      <c r="K67" s="13">
        <f t="shared" si="35"/>
        <v>343.47826086956525</v>
      </c>
      <c r="L67" s="14">
        <f t="shared" si="36"/>
        <v>22.326086956521742</v>
      </c>
      <c r="M67" s="15">
        <f t="shared" si="37"/>
        <v>16.486956521739131</v>
      </c>
      <c r="N67" s="28" t="s">
        <v>589</v>
      </c>
      <c r="O67" s="29"/>
      <c r="P67" s="30">
        <v>1</v>
      </c>
      <c r="Q67" s="10" t="s">
        <v>15</v>
      </c>
      <c r="R67" s="10" t="s">
        <v>27</v>
      </c>
      <c r="S67" s="10" t="s">
        <v>53</v>
      </c>
      <c r="T67" s="10" t="s">
        <v>466</v>
      </c>
      <c r="U67" s="10" t="s">
        <v>18</v>
      </c>
      <c r="V67" s="9" t="s">
        <v>415</v>
      </c>
      <c r="W67" s="10">
        <v>0</v>
      </c>
      <c r="X67" s="42">
        <f t="shared" si="12"/>
        <v>0</v>
      </c>
    </row>
    <row r="68" spans="1:24" ht="30" customHeight="1" x14ac:dyDescent="0.35">
      <c r="A68" s="9" t="s">
        <v>339</v>
      </c>
      <c r="B68" s="10" t="s">
        <v>160</v>
      </c>
      <c r="C68" s="11">
        <v>9781928424031</v>
      </c>
      <c r="D68" s="17">
        <v>9781928424024</v>
      </c>
      <c r="E68" s="12" t="s">
        <v>265</v>
      </c>
      <c r="F68" s="13">
        <v>295</v>
      </c>
      <c r="G68" s="13">
        <f>SUM(F68/1.15)</f>
        <v>256.52173913043481</v>
      </c>
      <c r="H68" s="14">
        <f>SUM(G68*0.066)</f>
        <v>16.9304347826087</v>
      </c>
      <c r="I68" s="15">
        <f>SUM(G68*0.048)</f>
        <v>12.313043478260871</v>
      </c>
      <c r="J68" s="13">
        <v>490</v>
      </c>
      <c r="K68" s="13">
        <f t="shared" si="35"/>
        <v>426.08695652173918</v>
      </c>
      <c r="L68" s="14">
        <f t="shared" si="36"/>
        <v>27.695652173913047</v>
      </c>
      <c r="M68" s="15">
        <f t="shared" si="37"/>
        <v>20.452173913043481</v>
      </c>
      <c r="N68" s="28" t="s">
        <v>542</v>
      </c>
      <c r="O68" s="29"/>
      <c r="P68" s="30">
        <v>1</v>
      </c>
      <c r="Q68" s="10" t="s">
        <v>15</v>
      </c>
      <c r="R68" s="10" t="s">
        <v>27</v>
      </c>
      <c r="S68" s="10" t="s">
        <v>159</v>
      </c>
      <c r="T68" s="10" t="s">
        <v>318</v>
      </c>
      <c r="U68" s="10" t="s">
        <v>18</v>
      </c>
      <c r="V68" s="9" t="s">
        <v>380</v>
      </c>
      <c r="W68" s="10">
        <v>0</v>
      </c>
      <c r="X68" s="42">
        <f t="shared" si="12"/>
        <v>0</v>
      </c>
    </row>
    <row r="69" spans="1:24" ht="30" customHeight="1" x14ac:dyDescent="0.35">
      <c r="A69" s="9" t="s">
        <v>657</v>
      </c>
      <c r="B69" s="10" t="s">
        <v>658</v>
      </c>
      <c r="C69" s="11">
        <v>9781776434176</v>
      </c>
      <c r="D69" s="44">
        <v>9781776434169</v>
      </c>
      <c r="E69" s="12"/>
      <c r="F69" s="13">
        <v>225</v>
      </c>
      <c r="G69" s="13"/>
      <c r="H69" s="14"/>
      <c r="I69" s="15"/>
      <c r="J69" s="13">
        <v>275</v>
      </c>
      <c r="K69" s="13"/>
      <c r="L69" s="14"/>
      <c r="M69" s="15"/>
      <c r="N69" s="28" t="s">
        <v>659</v>
      </c>
      <c r="O69" s="29"/>
      <c r="P69" s="30"/>
      <c r="Q69" s="10"/>
      <c r="R69" s="10"/>
      <c r="S69" s="10"/>
      <c r="T69" s="10"/>
      <c r="U69" s="10"/>
      <c r="V69" s="9"/>
      <c r="W69" s="10">
        <v>0</v>
      </c>
      <c r="X69" s="42">
        <f t="shared" si="12"/>
        <v>0</v>
      </c>
    </row>
    <row r="70" spans="1:24" ht="30" customHeight="1" x14ac:dyDescent="0.35">
      <c r="A70" s="9" t="s">
        <v>58</v>
      </c>
      <c r="B70" s="10" t="s">
        <v>38</v>
      </c>
      <c r="C70" s="11">
        <v>9781928424734</v>
      </c>
      <c r="D70" s="17">
        <v>9781928424727</v>
      </c>
      <c r="E70" s="12" t="s">
        <v>264</v>
      </c>
      <c r="F70" s="13">
        <v>300</v>
      </c>
      <c r="G70" s="13">
        <f>SUM(F70/1.15)</f>
        <v>260.86956521739131</v>
      </c>
      <c r="H70" s="14">
        <f>SUM(G70*0.066)</f>
        <v>17.217391304347828</v>
      </c>
      <c r="I70" s="15">
        <f>SUM(G70*0.048)</f>
        <v>12.521739130434783</v>
      </c>
      <c r="J70" s="13">
        <v>475</v>
      </c>
      <c r="K70" s="13">
        <f t="shared" ref="K70:K128" si="38">SUM(J70/1.15)</f>
        <v>413.04347826086962</v>
      </c>
      <c r="L70" s="14">
        <f t="shared" si="36"/>
        <v>26.847826086956527</v>
      </c>
      <c r="M70" s="15">
        <f t="shared" si="37"/>
        <v>19.826086956521742</v>
      </c>
      <c r="N70" s="28" t="s">
        <v>555</v>
      </c>
      <c r="O70" s="29"/>
      <c r="P70" s="30">
        <v>1</v>
      </c>
      <c r="Q70" s="10" t="s">
        <v>15</v>
      </c>
      <c r="R70" s="10" t="s">
        <v>27</v>
      </c>
      <c r="S70" s="10" t="s">
        <v>50</v>
      </c>
      <c r="T70" s="10" t="s">
        <v>467</v>
      </c>
      <c r="U70" s="10" t="s">
        <v>18</v>
      </c>
      <c r="V70" s="9" t="s">
        <v>388</v>
      </c>
      <c r="W70" s="10">
        <v>0</v>
      </c>
      <c r="X70" s="42">
        <f t="shared" si="12"/>
        <v>0</v>
      </c>
    </row>
    <row r="71" spans="1:24" ht="30" customHeight="1" x14ac:dyDescent="0.35">
      <c r="A71" s="9" t="s">
        <v>21</v>
      </c>
      <c r="B71" s="10" t="s">
        <v>105</v>
      </c>
      <c r="C71" s="11">
        <v>9781928424598</v>
      </c>
      <c r="D71" s="17">
        <v>9781928424581</v>
      </c>
      <c r="E71" s="12" t="s">
        <v>263</v>
      </c>
      <c r="F71" s="13">
        <v>100</v>
      </c>
      <c r="G71" s="13">
        <f>SUM(F71/1.15)</f>
        <v>86.956521739130437</v>
      </c>
      <c r="H71" s="14">
        <f>SUM(G71*0.066)</f>
        <v>5.7391304347826093</v>
      </c>
      <c r="I71" s="15">
        <f>SUM(G71*0.048)</f>
        <v>4.1739130434782608</v>
      </c>
      <c r="J71" s="13">
        <v>175</v>
      </c>
      <c r="K71" s="13">
        <f t="shared" si="38"/>
        <v>152.17391304347828</v>
      </c>
      <c r="L71" s="14">
        <f t="shared" si="36"/>
        <v>9.8913043478260878</v>
      </c>
      <c r="M71" s="15">
        <f t="shared" si="37"/>
        <v>7.3043478260869579</v>
      </c>
      <c r="N71" s="28" t="s">
        <v>552</v>
      </c>
      <c r="O71" s="29"/>
      <c r="P71" s="30">
        <v>1</v>
      </c>
      <c r="Q71" s="10" t="s">
        <v>15</v>
      </c>
      <c r="R71" s="10" t="s">
        <v>27</v>
      </c>
      <c r="S71" s="10" t="s">
        <v>43</v>
      </c>
      <c r="T71" s="10" t="s">
        <v>465</v>
      </c>
      <c r="U71" s="10" t="s">
        <v>30</v>
      </c>
      <c r="V71" s="9" t="s">
        <v>420</v>
      </c>
      <c r="W71" s="10">
        <v>0</v>
      </c>
      <c r="X71" s="42">
        <f t="shared" si="12"/>
        <v>0</v>
      </c>
    </row>
    <row r="72" spans="1:24" ht="30" customHeight="1" x14ac:dyDescent="0.35">
      <c r="A72" s="9" t="s">
        <v>340</v>
      </c>
      <c r="B72" s="10" t="s">
        <v>162</v>
      </c>
      <c r="C72" s="11">
        <v>9781920382247</v>
      </c>
      <c r="D72" s="17">
        <v>9781920382117</v>
      </c>
      <c r="E72" s="12" t="s">
        <v>262</v>
      </c>
      <c r="F72" s="19" t="s">
        <v>55</v>
      </c>
      <c r="G72" s="13"/>
      <c r="H72" s="14"/>
      <c r="I72" s="15"/>
      <c r="J72" s="13">
        <v>375</v>
      </c>
      <c r="K72" s="13">
        <f t="shared" si="38"/>
        <v>326.08695652173918</v>
      </c>
      <c r="L72" s="14">
        <f t="shared" si="36"/>
        <v>21.195652173913047</v>
      </c>
      <c r="M72" s="15">
        <f t="shared" si="37"/>
        <v>15.65217391304348</v>
      </c>
      <c r="N72" s="28" t="s">
        <v>584</v>
      </c>
      <c r="O72" s="29"/>
      <c r="P72" s="30">
        <v>1</v>
      </c>
      <c r="Q72" s="10" t="s">
        <v>15</v>
      </c>
      <c r="R72" s="10" t="s">
        <v>27</v>
      </c>
      <c r="S72" s="10" t="s">
        <v>161</v>
      </c>
      <c r="T72" s="10" t="s">
        <v>504</v>
      </c>
      <c r="U72" s="10" t="s">
        <v>18</v>
      </c>
      <c r="V72" s="9" t="s">
        <v>435</v>
      </c>
      <c r="W72" s="10">
        <v>0</v>
      </c>
      <c r="X72" s="42">
        <f t="shared" si="12"/>
        <v>0</v>
      </c>
    </row>
    <row r="73" spans="1:24" ht="30" customHeight="1" x14ac:dyDescent="0.35">
      <c r="A73" s="9" t="s">
        <v>660</v>
      </c>
      <c r="B73" s="10" t="s">
        <v>661</v>
      </c>
      <c r="C73" s="11" t="s">
        <v>662</v>
      </c>
      <c r="D73" s="17">
        <v>9781776434114</v>
      </c>
      <c r="E73" s="12"/>
      <c r="F73" s="19" t="s">
        <v>662</v>
      </c>
      <c r="G73" s="13"/>
      <c r="H73" s="14"/>
      <c r="I73" s="15"/>
      <c r="J73" s="13">
        <v>375</v>
      </c>
      <c r="K73" s="13"/>
      <c r="L73" s="14"/>
      <c r="M73" s="15"/>
      <c r="N73" s="28" t="s">
        <v>663</v>
      </c>
      <c r="O73" s="29"/>
      <c r="P73" s="30"/>
      <c r="Q73" s="10"/>
      <c r="R73" s="10"/>
      <c r="S73" s="10"/>
      <c r="T73" s="10"/>
      <c r="U73" s="10"/>
      <c r="V73" s="9"/>
      <c r="W73" s="10">
        <v>0</v>
      </c>
      <c r="X73" s="42">
        <f t="shared" si="12"/>
        <v>0</v>
      </c>
    </row>
    <row r="74" spans="1:24" ht="30" customHeight="1" x14ac:dyDescent="0.35">
      <c r="A74" s="9" t="s">
        <v>76</v>
      </c>
      <c r="B74" s="10" t="s">
        <v>133</v>
      </c>
      <c r="C74" s="11">
        <v>9781920382209</v>
      </c>
      <c r="D74" s="17">
        <v>9781920382193</v>
      </c>
      <c r="E74" s="12" t="s">
        <v>261</v>
      </c>
      <c r="F74" s="13">
        <v>235</v>
      </c>
      <c r="G74" s="13">
        <f>SUM(F74/1.15)</f>
        <v>204.34782608695653</v>
      </c>
      <c r="H74" s="14">
        <f>SUM(G74*0.066)</f>
        <v>13.486956521739131</v>
      </c>
      <c r="I74" s="15">
        <f>SUM(G74*0.048)</f>
        <v>9.8086956521739133</v>
      </c>
      <c r="J74" s="13">
        <v>325</v>
      </c>
      <c r="K74" s="13">
        <f t="shared" si="38"/>
        <v>282.60869565217394</v>
      </c>
      <c r="L74" s="14">
        <f t="shared" si="36"/>
        <v>18.369565217391305</v>
      </c>
      <c r="M74" s="15">
        <f t="shared" si="37"/>
        <v>13.565217391304349</v>
      </c>
      <c r="N74" s="28" t="s">
        <v>568</v>
      </c>
      <c r="O74" s="29"/>
      <c r="P74" s="30">
        <v>1</v>
      </c>
      <c r="Q74" s="10" t="s">
        <v>15</v>
      </c>
      <c r="R74" s="10" t="s">
        <v>27</v>
      </c>
      <c r="S74" s="10" t="s">
        <v>163</v>
      </c>
      <c r="T74" s="10" t="s">
        <v>505</v>
      </c>
      <c r="U74" s="10" t="s">
        <v>18</v>
      </c>
      <c r="V74" s="9" t="s">
        <v>369</v>
      </c>
      <c r="W74" s="10">
        <v>0</v>
      </c>
      <c r="X74" s="42">
        <f t="shared" si="12"/>
        <v>0</v>
      </c>
    </row>
    <row r="75" spans="1:24" ht="30" customHeight="1" x14ac:dyDescent="0.35">
      <c r="A75" s="9" t="s">
        <v>341</v>
      </c>
      <c r="B75" s="10" t="s">
        <v>165</v>
      </c>
      <c r="C75" s="11">
        <v>9781920383190</v>
      </c>
      <c r="D75" s="17">
        <v>9781920383077</v>
      </c>
      <c r="E75" s="12" t="s">
        <v>260</v>
      </c>
      <c r="F75" s="13">
        <v>355</v>
      </c>
      <c r="G75" s="13">
        <f>SUM(F75/1.15)</f>
        <v>308.69565217391306</v>
      </c>
      <c r="H75" s="14">
        <f>SUM(G75*0.066)</f>
        <v>20.373913043478264</v>
      </c>
      <c r="I75" s="15">
        <f>SUM(G75*0.048)</f>
        <v>14.817391304347828</v>
      </c>
      <c r="J75" s="13">
        <v>440</v>
      </c>
      <c r="K75" s="13">
        <f t="shared" si="38"/>
        <v>382.60869565217394</v>
      </c>
      <c r="L75" s="14">
        <f t="shared" si="36"/>
        <v>24.869565217391308</v>
      </c>
      <c r="M75" s="15">
        <f t="shared" si="37"/>
        <v>18.365217391304348</v>
      </c>
      <c r="N75" s="28" t="s">
        <v>577</v>
      </c>
      <c r="O75" s="29"/>
      <c r="P75" s="30">
        <v>1</v>
      </c>
      <c r="Q75" s="10" t="s">
        <v>15</v>
      </c>
      <c r="R75" s="10" t="s">
        <v>27</v>
      </c>
      <c r="S75" s="10" t="s">
        <v>164</v>
      </c>
      <c r="T75" s="10" t="s">
        <v>516</v>
      </c>
      <c r="U75" s="10" t="s">
        <v>18</v>
      </c>
      <c r="V75" s="9" t="s">
        <v>387</v>
      </c>
      <c r="W75" s="10">
        <v>0</v>
      </c>
      <c r="X75" s="42">
        <f t="shared" si="12"/>
        <v>0</v>
      </c>
    </row>
    <row r="76" spans="1:24" ht="30" customHeight="1" x14ac:dyDescent="0.35">
      <c r="A76" s="9" t="s">
        <v>639</v>
      </c>
      <c r="B76" s="10" t="s">
        <v>640</v>
      </c>
      <c r="C76" s="11"/>
      <c r="D76" s="17">
        <v>9781776419494</v>
      </c>
      <c r="E76" s="12"/>
      <c r="F76" s="13"/>
      <c r="G76" s="13"/>
      <c r="H76" s="14"/>
      <c r="I76" s="15"/>
      <c r="J76" s="13">
        <v>475</v>
      </c>
      <c r="K76" s="13">
        <f t="shared" si="38"/>
        <v>413.04347826086962</v>
      </c>
      <c r="L76" s="14">
        <f t="shared" si="36"/>
        <v>26.847826086956527</v>
      </c>
      <c r="M76" s="15">
        <f t="shared" si="37"/>
        <v>19.826086956521742</v>
      </c>
      <c r="N76" s="28"/>
      <c r="O76" s="29"/>
      <c r="P76" s="30"/>
      <c r="Q76" s="10"/>
      <c r="R76" s="10"/>
      <c r="S76" s="10"/>
      <c r="T76" s="10"/>
      <c r="U76" s="10"/>
      <c r="V76" s="9"/>
      <c r="W76" s="10">
        <v>0</v>
      </c>
      <c r="X76" s="42">
        <f t="shared" si="12"/>
        <v>0</v>
      </c>
    </row>
    <row r="77" spans="1:24" ht="30" customHeight="1" x14ac:dyDescent="0.35">
      <c r="A77" s="9" t="s">
        <v>24</v>
      </c>
      <c r="B77" s="10" t="s">
        <v>36</v>
      </c>
      <c r="C77" s="11">
        <v>9781928424697</v>
      </c>
      <c r="D77" s="17">
        <v>9781928424680</v>
      </c>
      <c r="E77" s="12" t="s">
        <v>259</v>
      </c>
      <c r="F77" s="13">
        <v>300</v>
      </c>
      <c r="G77" s="13">
        <f>SUM(F77/1.15)</f>
        <v>260.86956521739131</v>
      </c>
      <c r="H77" s="14">
        <f>SUM(G77*0.066)</f>
        <v>17.217391304347828</v>
      </c>
      <c r="I77" s="15">
        <f>SUM(G77*0.048)</f>
        <v>12.521739130434783</v>
      </c>
      <c r="J77" s="13">
        <v>375</v>
      </c>
      <c r="K77" s="13">
        <f t="shared" si="38"/>
        <v>326.08695652173918</v>
      </c>
      <c r="L77" s="14">
        <f t="shared" si="36"/>
        <v>21.195652173913047</v>
      </c>
      <c r="M77" s="15">
        <f t="shared" si="37"/>
        <v>15.65217391304348</v>
      </c>
      <c r="N77" s="28" t="s">
        <v>589</v>
      </c>
      <c r="O77" s="29"/>
      <c r="P77" s="30">
        <v>1</v>
      </c>
      <c r="Q77" s="10" t="s">
        <v>15</v>
      </c>
      <c r="R77" s="10" t="s">
        <v>28</v>
      </c>
      <c r="S77" s="10" t="s">
        <v>48</v>
      </c>
      <c r="T77" s="10" t="s">
        <v>468</v>
      </c>
      <c r="U77" s="10" t="s">
        <v>18</v>
      </c>
      <c r="V77" s="9" t="s">
        <v>367</v>
      </c>
      <c r="W77" s="10">
        <v>0</v>
      </c>
      <c r="X77" s="42">
        <f t="shared" si="12"/>
        <v>0</v>
      </c>
    </row>
    <row r="78" spans="1:24" ht="30" customHeight="1" x14ac:dyDescent="0.35">
      <c r="A78" s="9" t="s">
        <v>342</v>
      </c>
      <c r="B78" s="10" t="s">
        <v>167</v>
      </c>
      <c r="C78" s="11">
        <v>9781920382810</v>
      </c>
      <c r="D78" s="17">
        <v>9781920382803</v>
      </c>
      <c r="E78" s="12" t="s">
        <v>258</v>
      </c>
      <c r="F78" s="13">
        <v>210</v>
      </c>
      <c r="G78" s="13">
        <f>SUM(F78/1.15)</f>
        <v>182.60869565217394</v>
      </c>
      <c r="H78" s="14">
        <f>SUM(G78*0.066)</f>
        <v>12.052173913043481</v>
      </c>
      <c r="I78" s="15">
        <f>SUM(G78*0.048)</f>
        <v>8.7652173913043487</v>
      </c>
      <c r="J78" s="13">
        <v>275</v>
      </c>
      <c r="K78" s="13">
        <f t="shared" si="38"/>
        <v>239.13043478260872</v>
      </c>
      <c r="L78" s="14">
        <f t="shared" si="36"/>
        <v>15.543478260869566</v>
      </c>
      <c r="M78" s="15">
        <f t="shared" si="37"/>
        <v>11.478260869565219</v>
      </c>
      <c r="N78" s="28" t="s">
        <v>533</v>
      </c>
      <c r="O78" s="29"/>
      <c r="P78" s="30">
        <v>1</v>
      </c>
      <c r="Q78" s="10" t="s">
        <v>15</v>
      </c>
      <c r="R78" s="10" t="s">
        <v>27</v>
      </c>
      <c r="S78" s="10" t="s">
        <v>166</v>
      </c>
      <c r="T78" s="10" t="s">
        <v>488</v>
      </c>
      <c r="U78" s="10" t="s">
        <v>18</v>
      </c>
      <c r="V78" s="9" t="s">
        <v>379</v>
      </c>
      <c r="W78" s="10">
        <v>0</v>
      </c>
      <c r="X78" s="42">
        <f t="shared" si="12"/>
        <v>0</v>
      </c>
    </row>
    <row r="79" spans="1:24" ht="30" customHeight="1" x14ac:dyDescent="0.35">
      <c r="A79" s="9" t="s">
        <v>343</v>
      </c>
      <c r="B79" s="10" t="s">
        <v>32</v>
      </c>
      <c r="C79" s="11">
        <v>9781928424376</v>
      </c>
      <c r="D79" s="17">
        <v>9781928424369</v>
      </c>
      <c r="E79" s="12" t="s">
        <v>257</v>
      </c>
      <c r="F79" s="13">
        <v>0</v>
      </c>
      <c r="G79" s="13"/>
      <c r="H79" s="14"/>
      <c r="I79" s="15"/>
      <c r="J79" s="13">
        <v>375</v>
      </c>
      <c r="K79" s="13">
        <f t="shared" si="38"/>
        <v>326.08695652173918</v>
      </c>
      <c r="L79" s="14">
        <f t="shared" si="36"/>
        <v>21.195652173913047</v>
      </c>
      <c r="M79" s="15">
        <f t="shared" si="37"/>
        <v>15.65217391304348</v>
      </c>
      <c r="N79" s="28" t="s">
        <v>547</v>
      </c>
      <c r="O79" s="29"/>
      <c r="P79" s="30">
        <v>1</v>
      </c>
      <c r="Q79" s="10" t="s">
        <v>15</v>
      </c>
      <c r="R79" s="10" t="s">
        <v>27</v>
      </c>
      <c r="S79" s="10" t="s">
        <v>45</v>
      </c>
      <c r="T79" s="10" t="s">
        <v>480</v>
      </c>
      <c r="U79" s="10" t="s">
        <v>18</v>
      </c>
      <c r="V79" s="9" t="s">
        <v>437</v>
      </c>
      <c r="W79" s="10">
        <v>0</v>
      </c>
      <c r="X79" s="42">
        <f t="shared" si="12"/>
        <v>0</v>
      </c>
    </row>
    <row r="80" spans="1:24" ht="30" customHeight="1" x14ac:dyDescent="0.35">
      <c r="A80" s="9" t="s">
        <v>26</v>
      </c>
      <c r="B80" s="10" t="s">
        <v>40</v>
      </c>
      <c r="C80" s="11">
        <v>9781928424666</v>
      </c>
      <c r="D80" s="17">
        <v>9781928424673</v>
      </c>
      <c r="E80" s="12" t="s">
        <v>256</v>
      </c>
      <c r="F80" s="13">
        <v>224</v>
      </c>
      <c r="G80" s="13">
        <f t="shared" ref="G80:G112" si="39">SUM(F80/1.15)</f>
        <v>194.78260869565219</v>
      </c>
      <c r="H80" s="14">
        <f t="shared" ref="H80:H112" si="40">SUM(G80*0.066)</f>
        <v>12.855652173913045</v>
      </c>
      <c r="I80" s="15">
        <f t="shared" ref="I80:I112" si="41">SUM(G80*0.048)</f>
        <v>9.3495652173913051</v>
      </c>
      <c r="J80" s="13">
        <v>280</v>
      </c>
      <c r="K80" s="13">
        <f t="shared" si="38"/>
        <v>243.47826086956525</v>
      </c>
      <c r="L80" s="14">
        <f t="shared" si="36"/>
        <v>15.826086956521742</v>
      </c>
      <c r="M80" s="15">
        <f t="shared" si="37"/>
        <v>11.686956521739132</v>
      </c>
      <c r="N80" s="28" t="s">
        <v>555</v>
      </c>
      <c r="O80" s="29"/>
      <c r="P80" s="30">
        <v>1</v>
      </c>
      <c r="Q80" s="10" t="s">
        <v>15</v>
      </c>
      <c r="R80" s="10" t="s">
        <v>27</v>
      </c>
      <c r="S80" s="10" t="s">
        <v>52</v>
      </c>
      <c r="T80" s="10" t="s">
        <v>469</v>
      </c>
      <c r="U80" s="10" t="s">
        <v>18</v>
      </c>
      <c r="V80" s="9" t="s">
        <v>438</v>
      </c>
      <c r="W80" s="10">
        <v>0</v>
      </c>
      <c r="X80" s="42">
        <f t="shared" si="12"/>
        <v>0</v>
      </c>
    </row>
    <row r="81" spans="1:24" ht="30" customHeight="1" x14ac:dyDescent="0.35">
      <c r="A81" s="9" t="s">
        <v>452</v>
      </c>
      <c r="B81" s="10" t="s">
        <v>169</v>
      </c>
      <c r="C81" s="11">
        <v>9781920382230</v>
      </c>
      <c r="D81" s="17">
        <v>9781920382292</v>
      </c>
      <c r="E81" s="12" t="s">
        <v>255</v>
      </c>
      <c r="F81" s="13">
        <v>355</v>
      </c>
      <c r="G81" s="13">
        <f t="shared" si="39"/>
        <v>308.69565217391306</v>
      </c>
      <c r="H81" s="14">
        <f t="shared" si="40"/>
        <v>20.373913043478264</v>
      </c>
      <c r="I81" s="15">
        <f t="shared" si="41"/>
        <v>14.817391304347828</v>
      </c>
      <c r="J81" s="13">
        <v>440</v>
      </c>
      <c r="K81" s="13">
        <f t="shared" si="38"/>
        <v>382.60869565217394</v>
      </c>
      <c r="L81" s="14">
        <f t="shared" si="36"/>
        <v>24.869565217391308</v>
      </c>
      <c r="M81" s="15">
        <f t="shared" si="37"/>
        <v>18.365217391304348</v>
      </c>
      <c r="N81" s="28" t="s">
        <v>586</v>
      </c>
      <c r="O81" s="29"/>
      <c r="P81" s="30">
        <v>1</v>
      </c>
      <c r="Q81" s="10" t="s">
        <v>15</v>
      </c>
      <c r="R81" s="10" t="s">
        <v>27</v>
      </c>
      <c r="S81" s="10" t="s">
        <v>168</v>
      </c>
      <c r="T81" s="10" t="s">
        <v>499</v>
      </c>
      <c r="U81" s="10" t="s">
        <v>18</v>
      </c>
      <c r="V81" s="9" t="s">
        <v>439</v>
      </c>
      <c r="W81" s="10">
        <v>0</v>
      </c>
      <c r="X81" s="42">
        <f t="shared" si="12"/>
        <v>0</v>
      </c>
    </row>
    <row r="82" spans="1:24" ht="15.75" customHeight="1" x14ac:dyDescent="0.35">
      <c r="A82" s="9" t="s">
        <v>671</v>
      </c>
      <c r="B82" s="10" t="s">
        <v>672</v>
      </c>
      <c r="C82" s="11">
        <v>9781776453030</v>
      </c>
      <c r="D82" s="17">
        <v>9781776453023</v>
      </c>
      <c r="E82" s="17">
        <v>9781776453047</v>
      </c>
      <c r="F82" s="13">
        <v>340</v>
      </c>
      <c r="G82" s="13">
        <f t="shared" si="39"/>
        <v>295.6521739130435</v>
      </c>
      <c r="H82" s="14">
        <f t="shared" ref="H82" si="42">SUM(G82*0.055)</f>
        <v>16.260869565217394</v>
      </c>
      <c r="I82" s="15">
        <f t="shared" si="41"/>
        <v>14.191304347826089</v>
      </c>
      <c r="J82" s="13">
        <v>485</v>
      </c>
      <c r="K82" s="13">
        <f t="shared" si="38"/>
        <v>421.73913043478262</v>
      </c>
      <c r="L82" s="14">
        <f t="shared" si="36"/>
        <v>27.413043478260871</v>
      </c>
      <c r="M82" s="15">
        <f t="shared" si="37"/>
        <v>20.243478260869566</v>
      </c>
      <c r="N82" s="28" t="s">
        <v>670</v>
      </c>
      <c r="O82" s="29"/>
      <c r="P82" s="29">
        <v>502</v>
      </c>
      <c r="Q82" s="30">
        <v>1</v>
      </c>
      <c r="R82" s="10" t="s">
        <v>603</v>
      </c>
      <c r="S82" s="10" t="s">
        <v>603</v>
      </c>
      <c r="T82" s="10" t="s">
        <v>673</v>
      </c>
      <c r="U82" s="10" t="s">
        <v>674</v>
      </c>
      <c r="V82" s="10" t="s">
        <v>18</v>
      </c>
      <c r="W82" s="9">
        <v>0</v>
      </c>
      <c r="X82" s="42">
        <f t="shared" si="12"/>
        <v>0</v>
      </c>
    </row>
    <row r="83" spans="1:24" ht="15.75" customHeight="1" x14ac:dyDescent="0.35">
      <c r="A83" s="9" t="s">
        <v>675</v>
      </c>
      <c r="B83" s="10" t="s">
        <v>676</v>
      </c>
      <c r="C83" s="11">
        <v>9781776444632</v>
      </c>
      <c r="D83" s="17">
        <v>9781776444625</v>
      </c>
      <c r="E83" s="17">
        <v>9781776444649</v>
      </c>
      <c r="F83" s="13" t="s">
        <v>55</v>
      </c>
      <c r="G83" s="13"/>
      <c r="H83" s="14"/>
      <c r="I83" s="15"/>
      <c r="J83" s="13">
        <v>275</v>
      </c>
      <c r="K83" s="13">
        <f t="shared" si="38"/>
        <v>239.13043478260872</v>
      </c>
      <c r="L83" s="14">
        <f t="shared" si="36"/>
        <v>15.543478260869566</v>
      </c>
      <c r="M83" s="15">
        <f t="shared" si="37"/>
        <v>11.478260869565219</v>
      </c>
      <c r="N83" s="28" t="s">
        <v>677</v>
      </c>
      <c r="O83" s="29"/>
      <c r="P83" s="29">
        <v>152</v>
      </c>
      <c r="Q83" s="30">
        <v>1</v>
      </c>
      <c r="R83" s="10" t="s">
        <v>603</v>
      </c>
      <c r="S83" s="10" t="s">
        <v>603</v>
      </c>
      <c r="T83" s="10" t="s">
        <v>678</v>
      </c>
      <c r="U83" s="10" t="s">
        <v>679</v>
      </c>
      <c r="V83" s="10" t="s">
        <v>18</v>
      </c>
      <c r="W83" s="9">
        <v>0</v>
      </c>
      <c r="X83" s="42">
        <f t="shared" si="12"/>
        <v>0</v>
      </c>
    </row>
    <row r="84" spans="1:24" ht="15.75" customHeight="1" x14ac:dyDescent="0.35">
      <c r="A84" s="9" t="s">
        <v>680</v>
      </c>
      <c r="B84" s="10" t="s">
        <v>681</v>
      </c>
      <c r="C84" s="11">
        <v>9781776436033</v>
      </c>
      <c r="D84" s="17">
        <v>9781776436026</v>
      </c>
      <c r="E84" s="17">
        <v>9781776436040</v>
      </c>
      <c r="F84" s="13" t="s">
        <v>55</v>
      </c>
      <c r="G84" s="13"/>
      <c r="H84" s="14"/>
      <c r="I84" s="15"/>
      <c r="J84" s="13">
        <v>375</v>
      </c>
      <c r="K84" s="13">
        <f t="shared" si="38"/>
        <v>326.08695652173918</v>
      </c>
      <c r="L84" s="14">
        <f t="shared" si="36"/>
        <v>21.195652173913047</v>
      </c>
      <c r="M84" s="15">
        <f t="shared" si="37"/>
        <v>15.65217391304348</v>
      </c>
      <c r="N84" s="28" t="s">
        <v>682</v>
      </c>
      <c r="O84" s="29"/>
      <c r="P84" s="29">
        <v>428</v>
      </c>
      <c r="Q84" s="30">
        <v>1</v>
      </c>
      <c r="R84" s="10" t="s">
        <v>603</v>
      </c>
      <c r="S84" s="10" t="s">
        <v>603</v>
      </c>
      <c r="T84" s="10" t="s">
        <v>683</v>
      </c>
      <c r="U84" s="10" t="s">
        <v>684</v>
      </c>
      <c r="V84" s="10" t="s">
        <v>18</v>
      </c>
      <c r="W84" s="9">
        <v>0</v>
      </c>
      <c r="X84" s="42">
        <f t="shared" si="12"/>
        <v>0</v>
      </c>
    </row>
    <row r="85" spans="1:24" ht="15.75" customHeight="1" x14ac:dyDescent="0.35">
      <c r="A85" s="9" t="s">
        <v>685</v>
      </c>
      <c r="B85" s="10" t="s">
        <v>681</v>
      </c>
      <c r="C85" s="11">
        <v>9781776436071</v>
      </c>
      <c r="D85" s="17">
        <v>9781776436064</v>
      </c>
      <c r="E85" s="17">
        <v>9781776436088</v>
      </c>
      <c r="F85" s="13" t="s">
        <v>55</v>
      </c>
      <c r="G85" s="13"/>
      <c r="H85" s="14"/>
      <c r="I85" s="15"/>
      <c r="J85" s="13">
        <v>375</v>
      </c>
      <c r="K85" s="13">
        <f t="shared" si="38"/>
        <v>326.08695652173918</v>
      </c>
      <c r="L85" s="14">
        <f t="shared" si="36"/>
        <v>21.195652173913047</v>
      </c>
      <c r="M85" s="15">
        <f t="shared" si="37"/>
        <v>15.65217391304348</v>
      </c>
      <c r="N85" s="28" t="s">
        <v>682</v>
      </c>
      <c r="O85" s="29"/>
      <c r="P85" s="29">
        <v>358</v>
      </c>
      <c r="Q85" s="30">
        <v>1</v>
      </c>
      <c r="R85" s="10" t="s">
        <v>603</v>
      </c>
      <c r="S85" s="10" t="s">
        <v>603</v>
      </c>
      <c r="T85" s="10" t="s">
        <v>686</v>
      </c>
      <c r="U85" s="10" t="s">
        <v>687</v>
      </c>
      <c r="V85" s="10" t="s">
        <v>18</v>
      </c>
      <c r="W85" s="9">
        <v>0</v>
      </c>
      <c r="X85" s="42">
        <f t="shared" si="12"/>
        <v>0</v>
      </c>
    </row>
    <row r="86" spans="1:24" ht="30" customHeight="1" x14ac:dyDescent="0.35">
      <c r="A86" s="9" t="s">
        <v>344</v>
      </c>
      <c r="B86" s="10" t="s">
        <v>171</v>
      </c>
      <c r="C86" s="11">
        <v>9781920383268</v>
      </c>
      <c r="D86" s="17">
        <v>9781920383145</v>
      </c>
      <c r="E86" s="12" t="s">
        <v>254</v>
      </c>
      <c r="F86" s="13">
        <v>315</v>
      </c>
      <c r="G86" s="13">
        <f t="shared" si="39"/>
        <v>273.91304347826087</v>
      </c>
      <c r="H86" s="14">
        <f t="shared" si="40"/>
        <v>18.07826086956522</v>
      </c>
      <c r="I86" s="15">
        <f t="shared" si="41"/>
        <v>13.147826086956522</v>
      </c>
      <c r="J86" s="13">
        <v>390</v>
      </c>
      <c r="K86" s="13">
        <f t="shared" si="38"/>
        <v>339.13043478260875</v>
      </c>
      <c r="L86" s="14">
        <f t="shared" si="36"/>
        <v>22.04347826086957</v>
      </c>
      <c r="M86" s="15">
        <f t="shared" si="37"/>
        <v>16.278260869565219</v>
      </c>
      <c r="N86" s="28" t="s">
        <v>580</v>
      </c>
      <c r="O86" s="29"/>
      <c r="P86" s="30">
        <v>1</v>
      </c>
      <c r="Q86" s="10" t="s">
        <v>15</v>
      </c>
      <c r="R86" s="10" t="s">
        <v>27</v>
      </c>
      <c r="S86" s="10" t="s">
        <v>170</v>
      </c>
      <c r="T86" s="10" t="s">
        <v>513</v>
      </c>
      <c r="U86" s="10" t="s">
        <v>18</v>
      </c>
      <c r="V86" s="9" t="s">
        <v>440</v>
      </c>
      <c r="W86" s="10">
        <v>0</v>
      </c>
      <c r="X86" s="42">
        <f t="shared" si="12"/>
        <v>0</v>
      </c>
    </row>
    <row r="87" spans="1:24" ht="30" customHeight="1" x14ac:dyDescent="0.35">
      <c r="A87" s="9" t="s">
        <v>636</v>
      </c>
      <c r="B87" s="10" t="s">
        <v>637</v>
      </c>
      <c r="C87" s="11">
        <v>9781776413485</v>
      </c>
      <c r="D87" s="17">
        <v>9781776413478</v>
      </c>
      <c r="E87" s="12"/>
      <c r="F87" s="13">
        <v>0</v>
      </c>
      <c r="G87" s="13">
        <f t="shared" si="39"/>
        <v>0</v>
      </c>
      <c r="H87" s="14">
        <f t="shared" si="40"/>
        <v>0</v>
      </c>
      <c r="I87" s="15">
        <f t="shared" si="41"/>
        <v>0</v>
      </c>
      <c r="J87" s="13">
        <v>475</v>
      </c>
      <c r="K87" s="13">
        <f t="shared" si="38"/>
        <v>413.04347826086962</v>
      </c>
      <c r="L87" s="14">
        <f t="shared" si="36"/>
        <v>26.847826086956527</v>
      </c>
      <c r="M87" s="15">
        <f t="shared" si="37"/>
        <v>19.826086956521742</v>
      </c>
      <c r="N87" s="28" t="s">
        <v>638</v>
      </c>
      <c r="O87" s="29"/>
      <c r="P87" s="30"/>
      <c r="Q87" s="10"/>
      <c r="R87" s="10"/>
      <c r="S87" s="10"/>
      <c r="T87" s="10"/>
      <c r="U87" s="10"/>
      <c r="V87" s="9"/>
      <c r="W87" s="10">
        <v>0</v>
      </c>
      <c r="X87" s="42">
        <f t="shared" si="12"/>
        <v>0</v>
      </c>
    </row>
    <row r="88" spans="1:24" ht="30" customHeight="1" x14ac:dyDescent="0.35">
      <c r="A88" s="9" t="s">
        <v>345</v>
      </c>
      <c r="B88" s="10" t="s">
        <v>173</v>
      </c>
      <c r="C88" s="11">
        <v>9781928424819</v>
      </c>
      <c r="D88" s="17">
        <v>9780868867984</v>
      </c>
      <c r="E88" s="12" t="s">
        <v>253</v>
      </c>
      <c r="F88" s="13">
        <v>220</v>
      </c>
      <c r="G88" s="13">
        <f t="shared" si="39"/>
        <v>191.30434782608697</v>
      </c>
      <c r="H88" s="14">
        <f t="shared" si="40"/>
        <v>12.626086956521741</v>
      </c>
      <c r="I88" s="15">
        <f t="shared" si="41"/>
        <v>9.1826086956521742</v>
      </c>
      <c r="J88" s="13">
        <v>325</v>
      </c>
      <c r="K88" s="13">
        <f t="shared" si="38"/>
        <v>282.60869565217394</v>
      </c>
      <c r="L88" s="14">
        <f t="shared" si="36"/>
        <v>18.369565217391305</v>
      </c>
      <c r="M88" s="15">
        <f t="shared" si="37"/>
        <v>13.565217391304349</v>
      </c>
      <c r="N88" s="28" t="s">
        <v>575</v>
      </c>
      <c r="O88" s="29"/>
      <c r="P88" s="30">
        <v>1</v>
      </c>
      <c r="Q88" s="10" t="s">
        <v>15</v>
      </c>
      <c r="R88" s="10" t="s">
        <v>27</v>
      </c>
      <c r="S88" s="10" t="s">
        <v>172</v>
      </c>
      <c r="T88" s="10" t="s">
        <v>517</v>
      </c>
      <c r="U88" s="10" t="s">
        <v>18</v>
      </c>
      <c r="V88" s="9" t="s">
        <v>401</v>
      </c>
      <c r="W88" s="10">
        <v>0</v>
      </c>
      <c r="X88" s="42">
        <f t="shared" si="12"/>
        <v>0</v>
      </c>
    </row>
    <row r="89" spans="1:24" ht="30" customHeight="1" x14ac:dyDescent="0.35">
      <c r="A89" s="9" t="s">
        <v>664</v>
      </c>
      <c r="B89" s="10" t="s">
        <v>33</v>
      </c>
      <c r="C89" s="11">
        <v>9781776434138</v>
      </c>
      <c r="D89" s="17">
        <v>9781776434121</v>
      </c>
      <c r="E89" s="12"/>
      <c r="F89" s="13">
        <v>275</v>
      </c>
      <c r="G89" s="13"/>
      <c r="H89" s="14"/>
      <c r="I89" s="15"/>
      <c r="J89" s="13">
        <v>375</v>
      </c>
      <c r="K89" s="13">
        <f t="shared" ref="K89" si="43">SUM(J89/1.15)</f>
        <v>326.08695652173918</v>
      </c>
      <c r="L89" s="14">
        <f t="shared" ref="L89" si="44">SUM(K89*0.065)</f>
        <v>21.195652173913047</v>
      </c>
      <c r="M89" s="15">
        <f t="shared" ref="M89" si="45">SUM(K89*0.048)</f>
        <v>15.65217391304348</v>
      </c>
      <c r="N89" s="28" t="s">
        <v>665</v>
      </c>
      <c r="O89" s="29"/>
      <c r="P89" s="30"/>
      <c r="Q89" s="10"/>
      <c r="R89" s="10"/>
      <c r="S89" s="10"/>
      <c r="T89" s="10"/>
      <c r="U89" s="10"/>
      <c r="V89" s="9"/>
      <c r="W89" s="10">
        <v>0</v>
      </c>
      <c r="X89" s="42">
        <f t="shared" si="12"/>
        <v>0</v>
      </c>
    </row>
    <row r="90" spans="1:24" ht="30" customHeight="1" x14ac:dyDescent="0.35">
      <c r="A90" s="9" t="s">
        <v>59</v>
      </c>
      <c r="B90" s="10" t="s">
        <v>33</v>
      </c>
      <c r="C90" s="11">
        <v>9781928424451</v>
      </c>
      <c r="D90" s="17">
        <v>9781928424444</v>
      </c>
      <c r="E90" s="12" t="s">
        <v>252</v>
      </c>
      <c r="F90" s="13">
        <v>500</v>
      </c>
      <c r="G90" s="13">
        <f t="shared" si="39"/>
        <v>434.78260869565219</v>
      </c>
      <c r="H90" s="14">
        <f t="shared" si="40"/>
        <v>28.695652173913047</v>
      </c>
      <c r="I90" s="15">
        <f t="shared" si="41"/>
        <v>20.869565217391305</v>
      </c>
      <c r="J90" s="13">
        <v>685</v>
      </c>
      <c r="K90" s="13">
        <f t="shared" si="38"/>
        <v>595.6521739130435</v>
      </c>
      <c r="L90" s="14">
        <f t="shared" si="36"/>
        <v>38.717391304347828</v>
      </c>
      <c r="M90" s="15">
        <f t="shared" si="37"/>
        <v>28.591304347826089</v>
      </c>
      <c r="N90" s="28" t="s">
        <v>557</v>
      </c>
      <c r="O90" s="29"/>
      <c r="P90" s="30">
        <v>1</v>
      </c>
      <c r="Q90" s="10" t="s">
        <v>15</v>
      </c>
      <c r="R90" s="10" t="s">
        <v>27</v>
      </c>
      <c r="S90" s="10" t="s">
        <v>174</v>
      </c>
      <c r="T90" s="10" t="s">
        <v>470</v>
      </c>
      <c r="U90" s="10" t="s">
        <v>18</v>
      </c>
      <c r="V90" s="9" t="s">
        <v>441</v>
      </c>
      <c r="W90" s="10">
        <v>0</v>
      </c>
      <c r="X90" s="42">
        <f t="shared" si="12"/>
        <v>0</v>
      </c>
    </row>
    <row r="91" spans="1:24" ht="30" customHeight="1" x14ac:dyDescent="0.35">
      <c r="A91" s="9" t="s">
        <v>77</v>
      </c>
      <c r="B91" s="10" t="s">
        <v>33</v>
      </c>
      <c r="C91" s="11">
        <v>9781920383206</v>
      </c>
      <c r="D91" s="17">
        <v>9781920383084</v>
      </c>
      <c r="E91" s="12" t="s">
        <v>251</v>
      </c>
      <c r="F91" s="13">
        <v>275</v>
      </c>
      <c r="G91" s="13">
        <f t="shared" si="39"/>
        <v>239.13043478260872</v>
      </c>
      <c r="H91" s="14">
        <f t="shared" si="40"/>
        <v>15.782608695652176</v>
      </c>
      <c r="I91" s="15">
        <f t="shared" si="41"/>
        <v>11.478260869565219</v>
      </c>
      <c r="J91" s="13">
        <v>375</v>
      </c>
      <c r="K91" s="13">
        <f t="shared" si="38"/>
        <v>326.08695652173918</v>
      </c>
      <c r="L91" s="14">
        <f t="shared" si="36"/>
        <v>21.195652173913047</v>
      </c>
      <c r="M91" s="15">
        <f t="shared" si="37"/>
        <v>15.65217391304348</v>
      </c>
      <c r="N91" s="28" t="s">
        <v>576</v>
      </c>
      <c r="O91" s="29"/>
      <c r="P91" s="30">
        <v>1</v>
      </c>
      <c r="Q91" s="10" t="s">
        <v>15</v>
      </c>
      <c r="R91" s="10" t="s">
        <v>27</v>
      </c>
      <c r="S91" s="10" t="s">
        <v>175</v>
      </c>
      <c r="T91" s="10" t="s">
        <v>518</v>
      </c>
      <c r="U91" s="10" t="s">
        <v>346</v>
      </c>
      <c r="V91" s="9" t="s">
        <v>442</v>
      </c>
      <c r="W91" s="10">
        <v>0</v>
      </c>
      <c r="X91" s="42">
        <f t="shared" si="12"/>
        <v>0</v>
      </c>
    </row>
    <row r="92" spans="1:24" ht="30" customHeight="1" x14ac:dyDescent="0.35">
      <c r="A92" s="9" t="s">
        <v>78</v>
      </c>
      <c r="B92" s="10" t="s">
        <v>177</v>
      </c>
      <c r="C92" s="11">
        <v>9781920382148</v>
      </c>
      <c r="D92" s="17">
        <v>9781920382131</v>
      </c>
      <c r="E92" s="12" t="s">
        <v>250</v>
      </c>
      <c r="F92" s="13">
        <v>165</v>
      </c>
      <c r="G92" s="13">
        <f t="shared" si="39"/>
        <v>143.47826086956522</v>
      </c>
      <c r="H92" s="14">
        <f t="shared" si="40"/>
        <v>9.4695652173913043</v>
      </c>
      <c r="I92" s="15">
        <f t="shared" si="41"/>
        <v>6.8869565217391306</v>
      </c>
      <c r="J92" s="13">
        <v>225</v>
      </c>
      <c r="K92" s="13">
        <f t="shared" si="38"/>
        <v>195.6521739130435</v>
      </c>
      <c r="L92" s="14">
        <f t="shared" ref="L92:L128" si="46">SUM(K92*0.065)</f>
        <v>12.717391304347828</v>
      </c>
      <c r="M92" s="15">
        <f t="shared" ref="M92:M128" si="47">SUM(K92*0.048)</f>
        <v>9.3913043478260878</v>
      </c>
      <c r="N92" s="28" t="s">
        <v>569</v>
      </c>
      <c r="O92" s="29"/>
      <c r="P92" s="30">
        <v>1</v>
      </c>
      <c r="Q92" s="10" t="s">
        <v>15</v>
      </c>
      <c r="R92" s="10" t="s">
        <v>27</v>
      </c>
      <c r="S92" s="10" t="s">
        <v>176</v>
      </c>
      <c r="T92" s="10" t="s">
        <v>506</v>
      </c>
      <c r="U92" s="10" t="s">
        <v>18</v>
      </c>
      <c r="V92" s="9" t="s">
        <v>443</v>
      </c>
      <c r="W92" s="10">
        <v>0</v>
      </c>
      <c r="X92" s="42">
        <f t="shared" si="12"/>
        <v>0</v>
      </c>
    </row>
    <row r="93" spans="1:24" ht="30" customHeight="1" x14ac:dyDescent="0.35">
      <c r="A93" s="9" t="s">
        <v>347</v>
      </c>
      <c r="B93" s="10" t="s">
        <v>179</v>
      </c>
      <c r="C93" s="11">
        <v>9781920382445</v>
      </c>
      <c r="D93" s="17">
        <v>9781920382438</v>
      </c>
      <c r="E93" s="12" t="s">
        <v>249</v>
      </c>
      <c r="F93" s="13">
        <v>195</v>
      </c>
      <c r="G93" s="13">
        <f t="shared" si="39"/>
        <v>169.56521739130437</v>
      </c>
      <c r="H93" s="14">
        <f t="shared" si="40"/>
        <v>11.191304347826089</v>
      </c>
      <c r="I93" s="15">
        <f t="shared" si="41"/>
        <v>8.1391304347826097</v>
      </c>
      <c r="J93" s="13">
        <v>275</v>
      </c>
      <c r="K93" s="13">
        <f t="shared" si="38"/>
        <v>239.13043478260872</v>
      </c>
      <c r="L93" s="14">
        <f t="shared" si="46"/>
        <v>15.543478260869566</v>
      </c>
      <c r="M93" s="15">
        <f t="shared" si="47"/>
        <v>11.478260869565219</v>
      </c>
      <c r="N93" s="28" t="s">
        <v>561</v>
      </c>
      <c r="O93" s="29"/>
      <c r="P93" s="30">
        <v>1</v>
      </c>
      <c r="Q93" s="10" t="s">
        <v>15</v>
      </c>
      <c r="R93" s="10" t="s">
        <v>27</v>
      </c>
      <c r="S93" s="10" t="s">
        <v>178</v>
      </c>
      <c r="T93" s="10" t="s">
        <v>500</v>
      </c>
      <c r="U93" s="10" t="s">
        <v>18</v>
      </c>
      <c r="V93" s="9" t="s">
        <v>386</v>
      </c>
      <c r="W93" s="10">
        <v>0</v>
      </c>
      <c r="X93" s="42">
        <f t="shared" si="12"/>
        <v>0</v>
      </c>
    </row>
    <row r="94" spans="1:24" ht="30" customHeight="1" x14ac:dyDescent="0.35">
      <c r="A94" s="9" t="s">
        <v>25</v>
      </c>
      <c r="B94" s="10" t="s">
        <v>37</v>
      </c>
      <c r="C94" s="11">
        <v>9781928424994</v>
      </c>
      <c r="D94" s="17">
        <v>9781928424987</v>
      </c>
      <c r="E94" s="12" t="s">
        <v>248</v>
      </c>
      <c r="F94" s="13">
        <v>396</v>
      </c>
      <c r="G94" s="13">
        <f t="shared" si="39"/>
        <v>344.34782608695656</v>
      </c>
      <c r="H94" s="14">
        <f t="shared" si="40"/>
        <v>22.726956521739133</v>
      </c>
      <c r="I94" s="15">
        <f t="shared" si="41"/>
        <v>16.528695652173916</v>
      </c>
      <c r="J94" s="13">
        <v>496</v>
      </c>
      <c r="K94" s="13">
        <f t="shared" si="38"/>
        <v>431.304347826087</v>
      </c>
      <c r="L94" s="14">
        <f t="shared" si="46"/>
        <v>28.034782608695657</v>
      </c>
      <c r="M94" s="15">
        <f t="shared" si="47"/>
        <v>20.702608695652177</v>
      </c>
      <c r="N94" s="28" t="s">
        <v>589</v>
      </c>
      <c r="O94" s="29"/>
      <c r="P94" s="30">
        <v>1</v>
      </c>
      <c r="Q94" s="10" t="s">
        <v>15</v>
      </c>
      <c r="R94" s="10" t="s">
        <v>27</v>
      </c>
      <c r="S94" s="10" t="s">
        <v>49</v>
      </c>
      <c r="T94" s="10" t="s">
        <v>471</v>
      </c>
      <c r="U94" s="10" t="s">
        <v>18</v>
      </c>
      <c r="V94" s="9" t="s">
        <v>413</v>
      </c>
      <c r="W94" s="10">
        <v>0</v>
      </c>
      <c r="X94" s="42">
        <f t="shared" ref="X94:X128" si="48">SUM(J94*W94)</f>
        <v>0</v>
      </c>
    </row>
    <row r="95" spans="1:24" ht="30" customHeight="1" x14ac:dyDescent="0.35">
      <c r="A95" s="9" t="s">
        <v>444</v>
      </c>
      <c r="B95" s="10" t="s">
        <v>181</v>
      </c>
      <c r="C95" s="11">
        <v>9781920382056</v>
      </c>
      <c r="D95" s="17">
        <v>9781920383299</v>
      </c>
      <c r="E95" s="12" t="s">
        <v>247</v>
      </c>
      <c r="F95" s="13">
        <v>175</v>
      </c>
      <c r="G95" s="13">
        <f t="shared" si="39"/>
        <v>152.17391304347828</v>
      </c>
      <c r="H95" s="14">
        <f t="shared" si="40"/>
        <v>10.043478260869566</v>
      </c>
      <c r="I95" s="15">
        <f t="shared" si="41"/>
        <v>7.3043478260869579</v>
      </c>
      <c r="J95" s="13">
        <v>275</v>
      </c>
      <c r="K95" s="13">
        <f t="shared" si="38"/>
        <v>239.13043478260872</v>
      </c>
      <c r="L95" s="14">
        <f t="shared" si="46"/>
        <v>15.543478260869566</v>
      </c>
      <c r="M95" s="15">
        <f t="shared" si="47"/>
        <v>11.478260869565219</v>
      </c>
      <c r="N95" s="28" t="s">
        <v>572</v>
      </c>
      <c r="O95" s="29"/>
      <c r="P95" s="30">
        <v>1</v>
      </c>
      <c r="Q95" s="10" t="s">
        <v>15</v>
      </c>
      <c r="R95" s="10" t="s">
        <v>27</v>
      </c>
      <c r="S95" s="10" t="s">
        <v>180</v>
      </c>
      <c r="T95" s="10" t="s">
        <v>491</v>
      </c>
      <c r="U95" s="10" t="s">
        <v>18</v>
      </c>
      <c r="V95" s="9" t="s">
        <v>378</v>
      </c>
      <c r="W95" s="10">
        <v>0</v>
      </c>
      <c r="X95" s="42">
        <f t="shared" si="48"/>
        <v>0</v>
      </c>
    </row>
    <row r="96" spans="1:24" ht="30" customHeight="1" x14ac:dyDescent="0.35">
      <c r="A96" s="9" t="s">
        <v>445</v>
      </c>
      <c r="B96" s="10" t="s">
        <v>182</v>
      </c>
      <c r="C96" s="11">
        <v>9781920382063</v>
      </c>
      <c r="D96" s="17">
        <v>9781920383305</v>
      </c>
      <c r="E96" s="12" t="s">
        <v>246</v>
      </c>
      <c r="F96" s="13">
        <v>215</v>
      </c>
      <c r="G96" s="13">
        <f t="shared" si="39"/>
        <v>186.95652173913044</v>
      </c>
      <c r="H96" s="14">
        <f t="shared" si="40"/>
        <v>12.339130434782609</v>
      </c>
      <c r="I96" s="15">
        <f t="shared" si="41"/>
        <v>8.9739130434782606</v>
      </c>
      <c r="J96" s="13">
        <v>275</v>
      </c>
      <c r="K96" s="13">
        <f t="shared" si="38"/>
        <v>239.13043478260872</v>
      </c>
      <c r="L96" s="14">
        <f t="shared" si="46"/>
        <v>15.543478260869566</v>
      </c>
      <c r="M96" s="15">
        <f t="shared" si="47"/>
        <v>11.478260869565219</v>
      </c>
      <c r="N96" s="28" t="s">
        <v>572</v>
      </c>
      <c r="O96" s="29"/>
      <c r="P96" s="30">
        <v>1</v>
      </c>
      <c r="Q96" s="10" t="s">
        <v>15</v>
      </c>
      <c r="R96" s="10" t="s">
        <v>27</v>
      </c>
      <c r="S96" s="10" t="s">
        <v>180</v>
      </c>
      <c r="T96" s="10" t="s">
        <v>491</v>
      </c>
      <c r="U96" s="10" t="s">
        <v>18</v>
      </c>
      <c r="V96" s="9" t="s">
        <v>378</v>
      </c>
      <c r="W96" s="10">
        <v>0</v>
      </c>
      <c r="X96" s="42">
        <f t="shared" si="48"/>
        <v>0</v>
      </c>
    </row>
    <row r="97" spans="1:24" ht="30" customHeight="1" x14ac:dyDescent="0.35">
      <c r="A97" s="9" t="s">
        <v>446</v>
      </c>
      <c r="B97" s="10" t="s">
        <v>182</v>
      </c>
      <c r="C97" s="11">
        <v>9781920382070</v>
      </c>
      <c r="D97" s="17">
        <v>9781920383312</v>
      </c>
      <c r="E97" s="12" t="s">
        <v>245</v>
      </c>
      <c r="F97" s="13">
        <v>160</v>
      </c>
      <c r="G97" s="13">
        <f t="shared" si="39"/>
        <v>139.13043478260872</v>
      </c>
      <c r="H97" s="14">
        <f t="shared" si="40"/>
        <v>9.182608695652176</v>
      </c>
      <c r="I97" s="15">
        <f t="shared" si="41"/>
        <v>6.6782608695652188</v>
      </c>
      <c r="J97" s="13">
        <v>275</v>
      </c>
      <c r="K97" s="13">
        <f t="shared" si="38"/>
        <v>239.13043478260872</v>
      </c>
      <c r="L97" s="14">
        <f t="shared" si="46"/>
        <v>15.543478260869566</v>
      </c>
      <c r="M97" s="15">
        <f t="shared" si="47"/>
        <v>11.478260869565219</v>
      </c>
      <c r="N97" s="28" t="s">
        <v>573</v>
      </c>
      <c r="O97" s="29"/>
      <c r="P97" s="30">
        <v>1</v>
      </c>
      <c r="Q97" s="10" t="s">
        <v>15</v>
      </c>
      <c r="R97" s="10" t="s">
        <v>27</v>
      </c>
      <c r="S97" s="10" t="s">
        <v>180</v>
      </c>
      <c r="T97" s="10" t="s">
        <v>491</v>
      </c>
      <c r="U97" s="10" t="s">
        <v>18</v>
      </c>
      <c r="V97" s="9" t="s">
        <v>378</v>
      </c>
      <c r="W97" s="10">
        <v>0</v>
      </c>
      <c r="X97" s="42">
        <f t="shared" si="48"/>
        <v>0</v>
      </c>
    </row>
    <row r="98" spans="1:24" ht="30" customHeight="1" x14ac:dyDescent="0.35">
      <c r="A98" s="9" t="s">
        <v>447</v>
      </c>
      <c r="B98" s="10" t="s">
        <v>183</v>
      </c>
      <c r="C98" s="11">
        <v>9781920382087</v>
      </c>
      <c r="D98" s="17">
        <v>9781920383001</v>
      </c>
      <c r="E98" s="12" t="s">
        <v>244</v>
      </c>
      <c r="F98" s="13">
        <v>160</v>
      </c>
      <c r="G98" s="13">
        <f t="shared" si="39"/>
        <v>139.13043478260872</v>
      </c>
      <c r="H98" s="14">
        <f t="shared" si="40"/>
        <v>9.182608695652176</v>
      </c>
      <c r="I98" s="15">
        <f t="shared" si="41"/>
        <v>6.6782608695652188</v>
      </c>
      <c r="J98" s="13">
        <v>275</v>
      </c>
      <c r="K98" s="13">
        <f t="shared" si="38"/>
        <v>239.13043478260872</v>
      </c>
      <c r="L98" s="14">
        <f t="shared" si="46"/>
        <v>15.543478260869566</v>
      </c>
      <c r="M98" s="15">
        <f t="shared" si="47"/>
        <v>11.478260869565219</v>
      </c>
      <c r="N98" s="28">
        <v>40787</v>
      </c>
      <c r="O98" s="29"/>
      <c r="P98" s="30">
        <v>1</v>
      </c>
      <c r="Q98" s="10" t="s">
        <v>15</v>
      </c>
      <c r="R98" s="10" t="s">
        <v>27</v>
      </c>
      <c r="S98" s="10" t="s">
        <v>180</v>
      </c>
      <c r="T98" s="10" t="s">
        <v>491</v>
      </c>
      <c r="U98" s="10" t="s">
        <v>18</v>
      </c>
      <c r="V98" s="9" t="s">
        <v>378</v>
      </c>
      <c r="W98" s="10">
        <v>0</v>
      </c>
      <c r="X98" s="42">
        <f t="shared" si="48"/>
        <v>0</v>
      </c>
    </row>
    <row r="99" spans="1:24" ht="30" customHeight="1" x14ac:dyDescent="0.35">
      <c r="A99" s="9" t="s">
        <v>448</v>
      </c>
      <c r="B99" s="10" t="s">
        <v>185</v>
      </c>
      <c r="C99" s="11">
        <v>9781920383169</v>
      </c>
      <c r="D99" s="17">
        <v>9781920383046</v>
      </c>
      <c r="E99" s="12" t="s">
        <v>243</v>
      </c>
      <c r="F99" s="13">
        <v>160</v>
      </c>
      <c r="G99" s="13">
        <f t="shared" si="39"/>
        <v>139.13043478260872</v>
      </c>
      <c r="H99" s="14">
        <f t="shared" si="40"/>
        <v>9.182608695652176</v>
      </c>
      <c r="I99" s="15">
        <f t="shared" si="41"/>
        <v>6.6782608695652188</v>
      </c>
      <c r="J99" s="13">
        <v>275</v>
      </c>
      <c r="K99" s="13">
        <f t="shared" si="38"/>
        <v>239.13043478260872</v>
      </c>
      <c r="L99" s="14">
        <f t="shared" si="46"/>
        <v>15.543478260869566</v>
      </c>
      <c r="M99" s="15">
        <f t="shared" si="47"/>
        <v>11.478260869565219</v>
      </c>
      <c r="N99" s="28" t="s">
        <v>576</v>
      </c>
      <c r="O99" s="29"/>
      <c r="P99" s="30">
        <v>1</v>
      </c>
      <c r="Q99" s="10" t="s">
        <v>15</v>
      </c>
      <c r="R99" s="10" t="s">
        <v>27</v>
      </c>
      <c r="S99" s="10" t="s">
        <v>184</v>
      </c>
      <c r="T99" s="10" t="s">
        <v>491</v>
      </c>
      <c r="U99" s="10" t="s">
        <v>18</v>
      </c>
      <c r="V99" s="9" t="s">
        <v>378</v>
      </c>
      <c r="W99" s="10">
        <v>0</v>
      </c>
      <c r="X99" s="42">
        <f t="shared" si="48"/>
        <v>0</v>
      </c>
    </row>
    <row r="100" spans="1:24" ht="30" customHeight="1" x14ac:dyDescent="0.35">
      <c r="A100" s="9" t="s">
        <v>449</v>
      </c>
      <c r="B100" s="10" t="s">
        <v>185</v>
      </c>
      <c r="C100" s="11">
        <v>9781920383183</v>
      </c>
      <c r="D100" s="17">
        <v>9781920383060</v>
      </c>
      <c r="E100" s="12" t="s">
        <v>242</v>
      </c>
      <c r="F100" s="13">
        <v>160</v>
      </c>
      <c r="G100" s="13">
        <f t="shared" si="39"/>
        <v>139.13043478260872</v>
      </c>
      <c r="H100" s="14">
        <f t="shared" si="40"/>
        <v>9.182608695652176</v>
      </c>
      <c r="I100" s="15">
        <f t="shared" si="41"/>
        <v>6.6782608695652188</v>
      </c>
      <c r="J100" s="13">
        <v>275</v>
      </c>
      <c r="K100" s="13">
        <f t="shared" si="38"/>
        <v>239.13043478260872</v>
      </c>
      <c r="L100" s="14">
        <f t="shared" si="46"/>
        <v>15.543478260869566</v>
      </c>
      <c r="M100" s="15">
        <f t="shared" si="47"/>
        <v>11.478260869565219</v>
      </c>
      <c r="N100" s="28" t="s">
        <v>576</v>
      </c>
      <c r="O100" s="29"/>
      <c r="P100" s="30">
        <v>1</v>
      </c>
      <c r="Q100" s="10" t="s">
        <v>15</v>
      </c>
      <c r="R100" s="10" t="s">
        <v>27</v>
      </c>
      <c r="S100" s="10" t="s">
        <v>186</v>
      </c>
      <c r="T100" s="10" t="s">
        <v>491</v>
      </c>
      <c r="U100" s="10" t="s">
        <v>18</v>
      </c>
      <c r="V100" s="9" t="s">
        <v>378</v>
      </c>
      <c r="W100" s="10">
        <v>0</v>
      </c>
      <c r="X100" s="42">
        <f t="shared" si="48"/>
        <v>0</v>
      </c>
    </row>
    <row r="101" spans="1:24" ht="30" customHeight="1" x14ac:dyDescent="0.35">
      <c r="A101" s="9" t="s">
        <v>307</v>
      </c>
      <c r="B101" s="10" t="s">
        <v>188</v>
      </c>
      <c r="C101" s="11">
        <v>9781920382285</v>
      </c>
      <c r="D101" s="17">
        <v>9781920382278</v>
      </c>
      <c r="E101" s="12" t="s">
        <v>241</v>
      </c>
      <c r="F101" s="13">
        <v>235</v>
      </c>
      <c r="G101" s="13">
        <f t="shared" si="39"/>
        <v>204.34782608695653</v>
      </c>
      <c r="H101" s="14">
        <f t="shared" si="40"/>
        <v>13.486956521739131</v>
      </c>
      <c r="I101" s="15">
        <f t="shared" si="41"/>
        <v>9.8086956521739133</v>
      </c>
      <c r="J101" s="13">
        <v>325</v>
      </c>
      <c r="K101" s="13">
        <f t="shared" si="38"/>
        <v>282.60869565217394</v>
      </c>
      <c r="L101" s="14">
        <f t="shared" si="46"/>
        <v>18.369565217391305</v>
      </c>
      <c r="M101" s="15">
        <f t="shared" si="47"/>
        <v>13.565217391304349</v>
      </c>
      <c r="N101" s="28" t="s">
        <v>585</v>
      </c>
      <c r="O101" s="29"/>
      <c r="P101" s="30">
        <v>1</v>
      </c>
      <c r="Q101" s="10" t="s">
        <v>15</v>
      </c>
      <c r="R101" s="10" t="s">
        <v>27</v>
      </c>
      <c r="S101" s="10" t="s">
        <v>187</v>
      </c>
      <c r="T101" s="10" t="s">
        <v>491</v>
      </c>
      <c r="U101" s="10" t="s">
        <v>304</v>
      </c>
      <c r="V101" s="9" t="s">
        <v>378</v>
      </c>
      <c r="W101" s="10">
        <v>0</v>
      </c>
      <c r="X101" s="42">
        <f t="shared" si="48"/>
        <v>0</v>
      </c>
    </row>
    <row r="102" spans="1:24" ht="30" customHeight="1" x14ac:dyDescent="0.35">
      <c r="A102" s="9" t="s">
        <v>306</v>
      </c>
      <c r="B102" s="10" t="s">
        <v>188</v>
      </c>
      <c r="C102" s="11">
        <v>9781920382469</v>
      </c>
      <c r="D102" s="17">
        <v>9781920382452</v>
      </c>
      <c r="E102" s="12" t="s">
        <v>240</v>
      </c>
      <c r="F102" s="13">
        <v>235</v>
      </c>
      <c r="G102" s="13">
        <f t="shared" si="39"/>
        <v>204.34782608695653</v>
      </c>
      <c r="H102" s="14">
        <f t="shared" si="40"/>
        <v>13.486956521739131</v>
      </c>
      <c r="I102" s="15">
        <f t="shared" si="41"/>
        <v>9.8086956521739133</v>
      </c>
      <c r="J102" s="13">
        <v>325</v>
      </c>
      <c r="K102" s="13">
        <f t="shared" si="38"/>
        <v>282.60869565217394</v>
      </c>
      <c r="L102" s="14">
        <f t="shared" si="46"/>
        <v>18.369565217391305</v>
      </c>
      <c r="M102" s="15">
        <f t="shared" si="47"/>
        <v>13.565217391304349</v>
      </c>
      <c r="N102" s="28" t="s">
        <v>583</v>
      </c>
      <c r="O102" s="29"/>
      <c r="P102" s="30">
        <v>1</v>
      </c>
      <c r="Q102" s="10" t="s">
        <v>15</v>
      </c>
      <c r="R102" s="10" t="s">
        <v>27</v>
      </c>
      <c r="S102" s="10" t="s">
        <v>189</v>
      </c>
      <c r="T102" s="10" t="s">
        <v>491</v>
      </c>
      <c r="U102" s="10" t="s">
        <v>304</v>
      </c>
      <c r="V102" s="9" t="s">
        <v>378</v>
      </c>
      <c r="W102" s="10">
        <v>0</v>
      </c>
      <c r="X102" s="42">
        <f t="shared" si="48"/>
        <v>0</v>
      </c>
    </row>
    <row r="103" spans="1:24" ht="30" customHeight="1" x14ac:dyDescent="0.35">
      <c r="A103" s="9" t="s">
        <v>305</v>
      </c>
      <c r="B103" s="10" t="s">
        <v>188</v>
      </c>
      <c r="C103" s="11">
        <v>9781920382575</v>
      </c>
      <c r="D103" s="17">
        <v>9781920382568</v>
      </c>
      <c r="E103" s="12" t="s">
        <v>239</v>
      </c>
      <c r="F103" s="13">
        <v>235</v>
      </c>
      <c r="G103" s="13">
        <f t="shared" si="39"/>
        <v>204.34782608695653</v>
      </c>
      <c r="H103" s="14">
        <f t="shared" si="40"/>
        <v>13.486956521739131</v>
      </c>
      <c r="I103" s="15">
        <f t="shared" si="41"/>
        <v>9.8086956521739133</v>
      </c>
      <c r="J103" s="13">
        <v>325</v>
      </c>
      <c r="K103" s="13">
        <f t="shared" si="38"/>
        <v>282.60869565217394</v>
      </c>
      <c r="L103" s="14">
        <f t="shared" si="46"/>
        <v>18.369565217391305</v>
      </c>
      <c r="M103" s="15">
        <f t="shared" si="47"/>
        <v>13.565217391304349</v>
      </c>
      <c r="N103" s="28" t="s">
        <v>564</v>
      </c>
      <c r="O103" s="29"/>
      <c r="P103" s="30">
        <v>1</v>
      </c>
      <c r="Q103" s="10" t="s">
        <v>15</v>
      </c>
      <c r="R103" s="10" t="s">
        <v>27</v>
      </c>
      <c r="S103" s="10" t="s">
        <v>190</v>
      </c>
      <c r="T103" s="10" t="s">
        <v>491</v>
      </c>
      <c r="U103" s="10" t="s">
        <v>304</v>
      </c>
      <c r="V103" s="9" t="s">
        <v>378</v>
      </c>
      <c r="W103" s="10">
        <v>0</v>
      </c>
      <c r="X103" s="42">
        <f t="shared" si="48"/>
        <v>0</v>
      </c>
    </row>
    <row r="104" spans="1:24" ht="30" customHeight="1" x14ac:dyDescent="0.35">
      <c r="A104" s="9" t="s">
        <v>303</v>
      </c>
      <c r="B104" s="10" t="s">
        <v>188</v>
      </c>
      <c r="C104" s="11">
        <v>9781920382759</v>
      </c>
      <c r="D104" s="17">
        <v>9781920382742</v>
      </c>
      <c r="E104" s="12" t="s">
        <v>309</v>
      </c>
      <c r="F104" s="13">
        <v>235</v>
      </c>
      <c r="G104" s="13">
        <f t="shared" si="39"/>
        <v>204.34782608695653</v>
      </c>
      <c r="H104" s="14">
        <f t="shared" si="40"/>
        <v>13.486956521739131</v>
      </c>
      <c r="I104" s="15">
        <f t="shared" si="41"/>
        <v>9.8086956521739133</v>
      </c>
      <c r="J104" s="13">
        <v>325</v>
      </c>
      <c r="K104" s="13">
        <f t="shared" si="38"/>
        <v>282.60869565217394</v>
      </c>
      <c r="L104" s="14">
        <f t="shared" si="46"/>
        <v>18.369565217391305</v>
      </c>
      <c r="M104" s="15">
        <f t="shared" si="47"/>
        <v>13.565217391304349</v>
      </c>
      <c r="N104" s="28" t="s">
        <v>560</v>
      </c>
      <c r="O104" s="29"/>
      <c r="P104" s="30">
        <v>1</v>
      </c>
      <c r="Q104" s="10" t="s">
        <v>15</v>
      </c>
      <c r="R104" s="10" t="s">
        <v>27</v>
      </c>
      <c r="S104" s="10" t="s">
        <v>191</v>
      </c>
      <c r="T104" s="10" t="s">
        <v>491</v>
      </c>
      <c r="U104" s="10" t="s">
        <v>304</v>
      </c>
      <c r="V104" s="9" t="s">
        <v>378</v>
      </c>
      <c r="W104" s="10">
        <v>0</v>
      </c>
      <c r="X104" s="42">
        <f t="shared" si="48"/>
        <v>0</v>
      </c>
    </row>
    <row r="105" spans="1:24" ht="30" customHeight="1" x14ac:dyDescent="0.35">
      <c r="A105" s="9" t="s">
        <v>348</v>
      </c>
      <c r="B105" s="10" t="s">
        <v>193</v>
      </c>
      <c r="C105" s="11">
        <v>9781920382360</v>
      </c>
      <c r="D105" s="17">
        <v>9781920382025</v>
      </c>
      <c r="E105" s="12" t="s">
        <v>238</v>
      </c>
      <c r="F105" s="13">
        <v>335</v>
      </c>
      <c r="G105" s="13">
        <f t="shared" si="39"/>
        <v>291.304347826087</v>
      </c>
      <c r="H105" s="14">
        <f t="shared" si="40"/>
        <v>19.226086956521744</v>
      </c>
      <c r="I105" s="15">
        <f t="shared" si="41"/>
        <v>13.982608695652177</v>
      </c>
      <c r="J105" s="13">
        <v>425</v>
      </c>
      <c r="K105" s="13">
        <f t="shared" si="38"/>
        <v>369.56521739130437</v>
      </c>
      <c r="L105" s="14">
        <f t="shared" si="46"/>
        <v>24.021739130434785</v>
      </c>
      <c r="M105" s="15">
        <f t="shared" si="47"/>
        <v>17.739130434782609</v>
      </c>
      <c r="N105" s="28" t="s">
        <v>570</v>
      </c>
      <c r="O105" s="29"/>
      <c r="P105" s="30">
        <v>1</v>
      </c>
      <c r="Q105" s="10" t="s">
        <v>15</v>
      </c>
      <c r="R105" s="10" t="s">
        <v>27</v>
      </c>
      <c r="S105" s="10" t="s">
        <v>192</v>
      </c>
      <c r="T105" s="10" t="s">
        <v>507</v>
      </c>
      <c r="U105" s="10" t="s">
        <v>18</v>
      </c>
      <c r="V105" s="9" t="s">
        <v>383</v>
      </c>
      <c r="W105" s="10">
        <v>0</v>
      </c>
      <c r="X105" s="42">
        <f t="shared" si="48"/>
        <v>0</v>
      </c>
    </row>
    <row r="106" spans="1:24" ht="30" customHeight="1" x14ac:dyDescent="0.35">
      <c r="A106" s="9" t="s">
        <v>349</v>
      </c>
      <c r="B106" s="10" t="s">
        <v>195</v>
      </c>
      <c r="C106" s="11">
        <v>9781928424352</v>
      </c>
      <c r="D106" s="17">
        <v>9781928424345</v>
      </c>
      <c r="E106" s="12" t="s">
        <v>237</v>
      </c>
      <c r="F106" s="13">
        <v>300</v>
      </c>
      <c r="G106" s="13">
        <f t="shared" si="39"/>
        <v>260.86956521739131</v>
      </c>
      <c r="H106" s="14">
        <f t="shared" si="40"/>
        <v>17.217391304347828</v>
      </c>
      <c r="I106" s="15">
        <f t="shared" si="41"/>
        <v>12.521739130434783</v>
      </c>
      <c r="J106" s="13">
        <v>490</v>
      </c>
      <c r="K106" s="13">
        <f t="shared" si="38"/>
        <v>426.08695652173918</v>
      </c>
      <c r="L106" s="14">
        <f t="shared" si="46"/>
        <v>27.695652173913047</v>
      </c>
      <c r="M106" s="15">
        <f t="shared" si="47"/>
        <v>20.452173913043481</v>
      </c>
      <c r="N106" s="28" t="s">
        <v>550</v>
      </c>
      <c r="O106" s="29">
        <v>654</v>
      </c>
      <c r="P106" s="30">
        <v>1</v>
      </c>
      <c r="Q106" s="10" t="s">
        <v>15</v>
      </c>
      <c r="R106" s="10" t="s">
        <v>27</v>
      </c>
      <c r="S106" s="10" t="s">
        <v>194</v>
      </c>
      <c r="T106" s="10" t="s">
        <v>377</v>
      </c>
      <c r="U106" s="10" t="s">
        <v>18</v>
      </c>
      <c r="V106" s="9" t="s">
        <v>381</v>
      </c>
      <c r="W106" s="10">
        <v>0</v>
      </c>
      <c r="X106" s="42">
        <f t="shared" si="48"/>
        <v>0</v>
      </c>
    </row>
    <row r="107" spans="1:24" ht="30" customHeight="1" x14ac:dyDescent="0.35">
      <c r="A107" s="9" t="s">
        <v>79</v>
      </c>
      <c r="B107" s="10" t="s">
        <v>197</v>
      </c>
      <c r="C107" s="11">
        <v>9781928424017</v>
      </c>
      <c r="D107" s="17">
        <v>9781928424000</v>
      </c>
      <c r="E107" s="12" t="s">
        <v>236</v>
      </c>
      <c r="F107" s="13">
        <v>245</v>
      </c>
      <c r="G107" s="13">
        <f t="shared" si="39"/>
        <v>213.04347826086959</v>
      </c>
      <c r="H107" s="14">
        <f t="shared" si="40"/>
        <v>14.060869565217393</v>
      </c>
      <c r="I107" s="15">
        <f t="shared" si="41"/>
        <v>10.22608695652174</v>
      </c>
      <c r="J107" s="13">
        <v>325</v>
      </c>
      <c r="K107" s="13">
        <f t="shared" si="38"/>
        <v>282.60869565217394</v>
      </c>
      <c r="L107" s="14">
        <f t="shared" si="46"/>
        <v>18.369565217391305</v>
      </c>
      <c r="M107" s="15">
        <f t="shared" si="47"/>
        <v>13.565217391304349</v>
      </c>
      <c r="N107" s="28" t="s">
        <v>543</v>
      </c>
      <c r="O107" s="29"/>
      <c r="P107" s="30">
        <v>1</v>
      </c>
      <c r="Q107" s="10" t="s">
        <v>15</v>
      </c>
      <c r="R107" s="10" t="s">
        <v>9</v>
      </c>
      <c r="S107" s="10" t="s">
        <v>196</v>
      </c>
      <c r="T107" s="10" t="s">
        <v>485</v>
      </c>
      <c r="U107" s="10" t="s">
        <v>11</v>
      </c>
      <c r="V107" s="9" t="s">
        <v>373</v>
      </c>
      <c r="W107" s="10">
        <v>0</v>
      </c>
      <c r="X107" s="42">
        <f t="shared" si="48"/>
        <v>0</v>
      </c>
    </row>
    <row r="108" spans="1:24" ht="30" customHeight="1" x14ac:dyDescent="0.35">
      <c r="A108" s="9" t="s">
        <v>350</v>
      </c>
      <c r="B108" s="10" t="s">
        <v>199</v>
      </c>
      <c r="C108" s="11">
        <v>9781920382186</v>
      </c>
      <c r="D108" s="17">
        <v>9781920382179</v>
      </c>
      <c r="E108" s="12" t="s">
        <v>235</v>
      </c>
      <c r="F108" s="13">
        <v>335</v>
      </c>
      <c r="G108" s="13">
        <f t="shared" si="39"/>
        <v>291.304347826087</v>
      </c>
      <c r="H108" s="14">
        <f t="shared" si="40"/>
        <v>19.226086956521744</v>
      </c>
      <c r="I108" s="15">
        <f t="shared" si="41"/>
        <v>13.982608695652177</v>
      </c>
      <c r="J108" s="13">
        <v>415</v>
      </c>
      <c r="K108" s="13">
        <f t="shared" si="38"/>
        <v>360.86956521739131</v>
      </c>
      <c r="L108" s="14">
        <f t="shared" si="46"/>
        <v>23.456521739130437</v>
      </c>
      <c r="M108" s="15">
        <f t="shared" si="47"/>
        <v>17.321739130434782</v>
      </c>
      <c r="N108" s="28" t="s">
        <v>568</v>
      </c>
      <c r="O108" s="29"/>
      <c r="P108" s="30">
        <v>1</v>
      </c>
      <c r="Q108" s="10" t="s">
        <v>15</v>
      </c>
      <c r="R108" s="10" t="s">
        <v>28</v>
      </c>
      <c r="S108" s="10" t="s">
        <v>198</v>
      </c>
      <c r="T108" s="10" t="s">
        <v>508</v>
      </c>
      <c r="U108" s="10" t="s">
        <v>18</v>
      </c>
      <c r="V108" s="9" t="s">
        <v>412</v>
      </c>
      <c r="W108" s="10">
        <v>0</v>
      </c>
      <c r="X108" s="42">
        <f t="shared" si="48"/>
        <v>0</v>
      </c>
    </row>
    <row r="109" spans="1:24" ht="30" customHeight="1" x14ac:dyDescent="0.35">
      <c r="A109" s="9" t="s">
        <v>80</v>
      </c>
      <c r="B109" s="10" t="s">
        <v>201</v>
      </c>
      <c r="C109" s="11">
        <v>9781920383152</v>
      </c>
      <c r="D109" s="17">
        <v>9781920383039</v>
      </c>
      <c r="E109" s="12" t="s">
        <v>234</v>
      </c>
      <c r="F109" s="13">
        <v>255</v>
      </c>
      <c r="G109" s="13">
        <f t="shared" si="39"/>
        <v>221.73913043478262</v>
      </c>
      <c r="H109" s="14">
        <f t="shared" si="40"/>
        <v>14.634782608695653</v>
      </c>
      <c r="I109" s="15">
        <f t="shared" si="41"/>
        <v>10.643478260869566</v>
      </c>
      <c r="J109" s="13">
        <v>325</v>
      </c>
      <c r="K109" s="13">
        <f t="shared" si="38"/>
        <v>282.60869565217394</v>
      </c>
      <c r="L109" s="14">
        <f t="shared" si="46"/>
        <v>18.369565217391305</v>
      </c>
      <c r="M109" s="15">
        <f t="shared" si="47"/>
        <v>13.565217391304349</v>
      </c>
      <c r="N109" s="28" t="s">
        <v>574</v>
      </c>
      <c r="O109" s="29"/>
      <c r="P109" s="30">
        <v>1</v>
      </c>
      <c r="Q109" s="10" t="s">
        <v>15</v>
      </c>
      <c r="R109" s="10" t="s">
        <v>27</v>
      </c>
      <c r="S109" s="10" t="s">
        <v>200</v>
      </c>
      <c r="T109" s="10" t="s">
        <v>519</v>
      </c>
      <c r="U109" s="10" t="s">
        <v>18</v>
      </c>
      <c r="V109" s="9" t="s">
        <v>411</v>
      </c>
      <c r="W109" s="10">
        <v>0</v>
      </c>
      <c r="X109" s="42">
        <f t="shared" si="48"/>
        <v>0</v>
      </c>
    </row>
    <row r="110" spans="1:24" ht="30" customHeight="1" x14ac:dyDescent="0.35">
      <c r="A110" s="9" t="s">
        <v>81</v>
      </c>
      <c r="B110" s="10" t="s">
        <v>197</v>
      </c>
      <c r="C110" s="11">
        <v>9781920382735</v>
      </c>
      <c r="D110" s="17">
        <v>9781920382728</v>
      </c>
      <c r="E110" s="12" t="s">
        <v>233</v>
      </c>
      <c r="F110" s="13">
        <v>175</v>
      </c>
      <c r="G110" s="13">
        <f t="shared" si="39"/>
        <v>152.17391304347828</v>
      </c>
      <c r="H110" s="14">
        <f t="shared" si="40"/>
        <v>10.043478260869566</v>
      </c>
      <c r="I110" s="15">
        <f t="shared" si="41"/>
        <v>7.3043478260869579</v>
      </c>
      <c r="J110" s="13">
        <v>275</v>
      </c>
      <c r="K110" s="13">
        <f t="shared" si="38"/>
        <v>239.13043478260872</v>
      </c>
      <c r="L110" s="14">
        <f t="shared" si="46"/>
        <v>15.543478260869566</v>
      </c>
      <c r="M110" s="15">
        <f t="shared" si="47"/>
        <v>11.478260869565219</v>
      </c>
      <c r="N110" s="28" t="s">
        <v>529</v>
      </c>
      <c r="O110" s="29"/>
      <c r="P110" s="30">
        <v>1</v>
      </c>
      <c r="Q110" s="10" t="s">
        <v>15</v>
      </c>
      <c r="R110" s="10" t="s">
        <v>27</v>
      </c>
      <c r="S110" s="10" t="s">
        <v>202</v>
      </c>
      <c r="T110" s="10" t="s">
        <v>315</v>
      </c>
      <c r="U110" s="10" t="s">
        <v>11</v>
      </c>
      <c r="V110" s="9" t="s">
        <v>373</v>
      </c>
      <c r="W110" s="10">
        <v>0</v>
      </c>
      <c r="X110" s="42">
        <f t="shared" si="48"/>
        <v>0</v>
      </c>
    </row>
    <row r="111" spans="1:24" ht="30" customHeight="1" x14ac:dyDescent="0.35">
      <c r="A111" s="9" t="s">
        <v>351</v>
      </c>
      <c r="B111" s="10" t="s">
        <v>203</v>
      </c>
      <c r="C111" s="11">
        <v>9781920382711</v>
      </c>
      <c r="D111" s="17">
        <v>9781920382704</v>
      </c>
      <c r="E111" s="12" t="s">
        <v>232</v>
      </c>
      <c r="F111" s="13">
        <v>315</v>
      </c>
      <c r="G111" s="13">
        <f t="shared" si="39"/>
        <v>273.91304347826087</v>
      </c>
      <c r="H111" s="14">
        <f t="shared" si="40"/>
        <v>18.07826086956522</v>
      </c>
      <c r="I111" s="15">
        <f t="shared" si="41"/>
        <v>13.147826086956522</v>
      </c>
      <c r="J111" s="13">
        <v>425</v>
      </c>
      <c r="K111" s="13">
        <f t="shared" si="38"/>
        <v>369.56521739130437</v>
      </c>
      <c r="L111" s="14">
        <f t="shared" si="46"/>
        <v>24.021739130434785</v>
      </c>
      <c r="M111" s="15">
        <f t="shared" si="47"/>
        <v>17.739130434782609</v>
      </c>
      <c r="N111" s="28" t="s">
        <v>530</v>
      </c>
      <c r="O111" s="29"/>
      <c r="P111" s="30">
        <v>1</v>
      </c>
      <c r="Q111" s="10" t="s">
        <v>15</v>
      </c>
      <c r="R111" s="10" t="s">
        <v>27</v>
      </c>
      <c r="S111" s="10" t="s">
        <v>366</v>
      </c>
      <c r="T111" s="10" t="s">
        <v>316</v>
      </c>
      <c r="U111" s="10" t="s">
        <v>18</v>
      </c>
      <c r="V111" s="9" t="s">
        <v>360</v>
      </c>
      <c r="W111" s="10">
        <v>0</v>
      </c>
      <c r="X111" s="42">
        <f t="shared" si="48"/>
        <v>0</v>
      </c>
    </row>
    <row r="112" spans="1:24" ht="30" customHeight="1" x14ac:dyDescent="0.35">
      <c r="A112" s="9" t="s">
        <v>82</v>
      </c>
      <c r="B112" s="10" t="s">
        <v>522</v>
      </c>
      <c r="C112" s="11">
        <v>9781928424055</v>
      </c>
      <c r="D112" s="17">
        <v>9781928424048</v>
      </c>
      <c r="E112" s="12" t="s">
        <v>231</v>
      </c>
      <c r="F112" s="13">
        <v>285</v>
      </c>
      <c r="G112" s="13">
        <f t="shared" si="39"/>
        <v>247.82608695652175</v>
      </c>
      <c r="H112" s="14">
        <f t="shared" si="40"/>
        <v>16.356521739130436</v>
      </c>
      <c r="I112" s="15">
        <f t="shared" si="41"/>
        <v>11.895652173913044</v>
      </c>
      <c r="J112" s="13">
        <v>375</v>
      </c>
      <c r="K112" s="13">
        <f t="shared" si="38"/>
        <v>326.08695652173918</v>
      </c>
      <c r="L112" s="14">
        <f t="shared" si="46"/>
        <v>21.195652173913047</v>
      </c>
      <c r="M112" s="15">
        <f t="shared" si="47"/>
        <v>15.65217391304348</v>
      </c>
      <c r="N112" s="28" t="s">
        <v>541</v>
      </c>
      <c r="O112" s="29">
        <v>526</v>
      </c>
      <c r="P112" s="30">
        <v>1</v>
      </c>
      <c r="Q112" s="10" t="s">
        <v>15</v>
      </c>
      <c r="R112" s="10" t="s">
        <v>27</v>
      </c>
      <c r="S112" s="10" t="s">
        <v>364</v>
      </c>
      <c r="T112" s="10" t="s">
        <v>486</v>
      </c>
      <c r="U112" s="10" t="s">
        <v>11</v>
      </c>
      <c r="V112" s="9" t="s">
        <v>365</v>
      </c>
      <c r="W112" s="10">
        <v>0</v>
      </c>
      <c r="X112" s="42">
        <f t="shared" si="48"/>
        <v>0</v>
      </c>
    </row>
    <row r="113" spans="1:24" ht="30" customHeight="1" x14ac:dyDescent="0.35">
      <c r="A113" s="9" t="s">
        <v>83</v>
      </c>
      <c r="B113" s="10" t="s">
        <v>205</v>
      </c>
      <c r="C113" s="11">
        <v>9781920382650</v>
      </c>
      <c r="D113" s="17">
        <v>9781920382643</v>
      </c>
      <c r="E113" s="12" t="s">
        <v>230</v>
      </c>
      <c r="F113" s="19" t="s">
        <v>55</v>
      </c>
      <c r="G113" s="13"/>
      <c r="H113" s="14"/>
      <c r="I113" s="15"/>
      <c r="J113" s="13">
        <v>275</v>
      </c>
      <c r="K113" s="13">
        <f t="shared" si="38"/>
        <v>239.13043478260872</v>
      </c>
      <c r="L113" s="14">
        <f t="shared" si="46"/>
        <v>15.543478260869566</v>
      </c>
      <c r="M113" s="15">
        <f t="shared" si="47"/>
        <v>11.478260869565219</v>
      </c>
      <c r="N113" s="28" t="s">
        <v>588</v>
      </c>
      <c r="O113" s="29"/>
      <c r="P113" s="30">
        <v>1</v>
      </c>
      <c r="Q113" s="10" t="s">
        <v>15</v>
      </c>
      <c r="R113" s="10" t="s">
        <v>27</v>
      </c>
      <c r="S113" s="10" t="s">
        <v>204</v>
      </c>
      <c r="T113" s="10" t="s">
        <v>312</v>
      </c>
      <c r="U113" s="10" t="s">
        <v>11</v>
      </c>
      <c r="V113" s="9" t="s">
        <v>436</v>
      </c>
      <c r="W113" s="10">
        <v>0</v>
      </c>
      <c r="X113" s="42">
        <f t="shared" si="48"/>
        <v>0</v>
      </c>
    </row>
    <row r="114" spans="1:24" ht="30" customHeight="1" x14ac:dyDescent="0.35">
      <c r="A114" s="9" t="s">
        <v>591</v>
      </c>
      <c r="B114" s="10" t="s">
        <v>207</v>
      </c>
      <c r="C114" s="11">
        <v>9781920382919</v>
      </c>
      <c r="D114" s="17">
        <v>9781920382902</v>
      </c>
      <c r="E114" s="12" t="s">
        <v>229</v>
      </c>
      <c r="F114" s="16" t="s">
        <v>55</v>
      </c>
      <c r="G114" s="13"/>
      <c r="H114" s="14">
        <f t="shared" ref="H114:H128" si="49">SUM(G114*0.066)</f>
        <v>0</v>
      </c>
      <c r="I114" s="15">
        <f t="shared" ref="I114:I128" si="50">SUM(G114*0.048)</f>
        <v>0</v>
      </c>
      <c r="J114" s="13">
        <v>375</v>
      </c>
      <c r="K114" s="13">
        <f t="shared" si="38"/>
        <v>326.08695652173918</v>
      </c>
      <c r="L114" s="14">
        <f t="shared" si="46"/>
        <v>21.195652173913047</v>
      </c>
      <c r="M114" s="15">
        <f t="shared" si="47"/>
        <v>15.65217391304348</v>
      </c>
      <c r="N114" s="28" t="s">
        <v>534</v>
      </c>
      <c r="O114" s="29"/>
      <c r="P114" s="30">
        <v>1</v>
      </c>
      <c r="Q114" s="10" t="s">
        <v>15</v>
      </c>
      <c r="R114" s="10" t="s">
        <v>27</v>
      </c>
      <c r="S114" s="10" t="s">
        <v>206</v>
      </c>
      <c r="T114" s="10" t="s">
        <v>489</v>
      </c>
      <c r="U114" s="10" t="s">
        <v>18</v>
      </c>
      <c r="V114" s="9" t="s">
        <v>414</v>
      </c>
      <c r="W114" s="10">
        <v>0</v>
      </c>
      <c r="X114" s="42">
        <f t="shared" si="48"/>
        <v>0</v>
      </c>
    </row>
    <row r="115" spans="1:24" ht="30" customHeight="1" x14ac:dyDescent="0.35">
      <c r="A115" s="9" t="s">
        <v>597</v>
      </c>
      <c r="B115" s="10" t="s">
        <v>598</v>
      </c>
      <c r="C115" s="11"/>
      <c r="D115" s="17">
        <v>9781991223784</v>
      </c>
      <c r="E115" s="12"/>
      <c r="F115" s="13"/>
      <c r="G115" s="13"/>
      <c r="H115" s="14"/>
      <c r="I115" s="15"/>
      <c r="J115" s="13">
        <v>275</v>
      </c>
      <c r="K115" s="13"/>
      <c r="L115" s="14"/>
      <c r="M115" s="15"/>
      <c r="N115" s="28"/>
      <c r="O115" s="29"/>
      <c r="P115" s="30"/>
      <c r="Q115" s="10"/>
      <c r="R115" s="10"/>
      <c r="S115" s="10"/>
      <c r="T115" s="10"/>
      <c r="U115" s="10"/>
      <c r="V115" s="9"/>
      <c r="W115" s="10">
        <v>0</v>
      </c>
      <c r="X115" s="42">
        <f>SUM(J115*W115)</f>
        <v>0</v>
      </c>
    </row>
    <row r="116" spans="1:24" ht="30" customHeight="1" x14ac:dyDescent="0.35">
      <c r="A116" s="9" t="s">
        <v>645</v>
      </c>
      <c r="B116" s="10" t="s">
        <v>646</v>
      </c>
      <c r="C116" s="11"/>
      <c r="D116" s="17">
        <v>9781776424276</v>
      </c>
      <c r="E116" s="12"/>
      <c r="F116" s="13"/>
      <c r="G116" s="13"/>
      <c r="H116" s="14"/>
      <c r="I116" s="15"/>
      <c r="J116" s="13">
        <v>375</v>
      </c>
      <c r="K116" s="13"/>
      <c r="L116" s="14"/>
      <c r="M116" s="15"/>
      <c r="N116" s="28"/>
      <c r="O116" s="29"/>
      <c r="P116" s="30"/>
      <c r="Q116" s="10"/>
      <c r="R116" s="10"/>
      <c r="S116" s="10"/>
      <c r="T116" s="10"/>
      <c r="U116" s="10"/>
      <c r="V116" s="9"/>
      <c r="W116" s="10">
        <v>0</v>
      </c>
      <c r="X116" s="42">
        <f>SUM(J116*W116)</f>
        <v>0</v>
      </c>
    </row>
    <row r="117" spans="1:24" ht="30" customHeight="1" x14ac:dyDescent="0.35">
      <c r="A117" s="9" t="s">
        <v>353</v>
      </c>
      <c r="B117" s="10" t="s">
        <v>212</v>
      </c>
      <c r="C117" s="11">
        <v>9781920382612</v>
      </c>
      <c r="D117" s="17">
        <v>9781920382605</v>
      </c>
      <c r="E117" s="12" t="s">
        <v>225</v>
      </c>
      <c r="F117" s="13">
        <v>295</v>
      </c>
      <c r="G117" s="13">
        <f>SUM(F117/1.15)</f>
        <v>256.52173913043481</v>
      </c>
      <c r="H117" s="14">
        <f t="shared" si="49"/>
        <v>16.9304347826087</v>
      </c>
      <c r="I117" s="15">
        <f t="shared" si="50"/>
        <v>12.313043478260871</v>
      </c>
      <c r="J117" s="13">
        <v>375</v>
      </c>
      <c r="K117" s="13">
        <f t="shared" si="38"/>
        <v>326.08695652173918</v>
      </c>
      <c r="L117" s="14">
        <f t="shared" si="46"/>
        <v>21.195652173913047</v>
      </c>
      <c r="M117" s="15">
        <f t="shared" si="47"/>
        <v>15.65217391304348</v>
      </c>
      <c r="N117" s="28" t="s">
        <v>535</v>
      </c>
      <c r="O117" s="29"/>
      <c r="P117" s="30">
        <v>1</v>
      </c>
      <c r="Q117" s="10" t="s">
        <v>15</v>
      </c>
      <c r="R117" s="10" t="s">
        <v>27</v>
      </c>
      <c r="S117" s="10" t="s">
        <v>211</v>
      </c>
      <c r="T117" s="10" t="s">
        <v>490</v>
      </c>
      <c r="U117" s="10" t="s">
        <v>18</v>
      </c>
      <c r="V117" s="9" t="s">
        <v>376</v>
      </c>
      <c r="W117" s="10">
        <v>0</v>
      </c>
      <c r="X117" s="42">
        <f t="shared" si="48"/>
        <v>0</v>
      </c>
    </row>
    <row r="118" spans="1:24" ht="30" customHeight="1" x14ac:dyDescent="0.35">
      <c r="A118" s="9" t="s">
        <v>354</v>
      </c>
      <c r="B118" s="10" t="s">
        <v>208</v>
      </c>
      <c r="C118" s="11">
        <v>9781920382261</v>
      </c>
      <c r="D118" s="17">
        <v>9781920382254</v>
      </c>
      <c r="E118" s="12" t="s">
        <v>224</v>
      </c>
      <c r="F118" s="13">
        <v>195</v>
      </c>
      <c r="G118" s="13">
        <f>SUM(F118/1.15)</f>
        <v>169.56521739130437</v>
      </c>
      <c r="H118" s="14">
        <f t="shared" si="49"/>
        <v>11.191304347826089</v>
      </c>
      <c r="I118" s="15">
        <f t="shared" si="50"/>
        <v>8.1391304347826097</v>
      </c>
      <c r="J118" s="13">
        <v>275</v>
      </c>
      <c r="K118" s="13">
        <f t="shared" si="38"/>
        <v>239.13043478260872</v>
      </c>
      <c r="L118" s="14">
        <f t="shared" si="46"/>
        <v>15.543478260869566</v>
      </c>
      <c r="M118" s="15">
        <f t="shared" si="47"/>
        <v>11.478260869565219</v>
      </c>
      <c r="N118" s="28" t="s">
        <v>583</v>
      </c>
      <c r="O118" s="29"/>
      <c r="P118" s="30">
        <v>1</v>
      </c>
      <c r="Q118" s="10" t="s">
        <v>15</v>
      </c>
      <c r="R118" s="10" t="s">
        <v>27</v>
      </c>
      <c r="S118" s="10" t="s">
        <v>409</v>
      </c>
      <c r="T118" s="10" t="s">
        <v>509</v>
      </c>
      <c r="U118" s="10" t="s">
        <v>18</v>
      </c>
      <c r="V118" s="9" t="s">
        <v>408</v>
      </c>
      <c r="W118" s="10">
        <v>0</v>
      </c>
      <c r="X118" s="42">
        <f t="shared" si="48"/>
        <v>0</v>
      </c>
    </row>
    <row r="119" spans="1:24" ht="30" customHeight="1" x14ac:dyDescent="0.35">
      <c r="A119" s="9" t="s">
        <v>694</v>
      </c>
      <c r="B119" s="10" t="s">
        <v>695</v>
      </c>
      <c r="C119" s="11">
        <v>9781776453092</v>
      </c>
      <c r="D119" s="17">
        <v>9781776453085</v>
      </c>
      <c r="E119" s="12">
        <v>9781776460502</v>
      </c>
      <c r="F119" s="13" t="s">
        <v>696</v>
      </c>
      <c r="G119" s="13" t="s">
        <v>697</v>
      </c>
      <c r="H119" s="14"/>
      <c r="I119" s="15">
        <v>225</v>
      </c>
      <c r="J119" s="13">
        <v>325</v>
      </c>
      <c r="K119" s="13"/>
      <c r="L119" s="14"/>
      <c r="M119" s="15"/>
      <c r="N119" s="28"/>
      <c r="O119" s="29"/>
      <c r="P119" s="30">
        <v>325</v>
      </c>
      <c r="Q119" s="10">
        <v>282.60869565217394</v>
      </c>
      <c r="R119" s="10"/>
      <c r="S119" s="10"/>
      <c r="T119" s="10"/>
      <c r="U119" s="10"/>
      <c r="V119" s="9"/>
      <c r="W119" s="10">
        <v>0</v>
      </c>
      <c r="X119" s="42">
        <f t="shared" si="48"/>
        <v>0</v>
      </c>
    </row>
    <row r="120" spans="1:24" ht="30" customHeight="1" x14ac:dyDescent="0.35">
      <c r="A120" s="9" t="s">
        <v>666</v>
      </c>
      <c r="B120" s="10" t="s">
        <v>667</v>
      </c>
      <c r="C120" s="11">
        <v>9781776438853</v>
      </c>
      <c r="D120" s="17">
        <v>9781776438846</v>
      </c>
      <c r="E120" s="12"/>
      <c r="F120" s="13" t="s">
        <v>55</v>
      </c>
      <c r="G120" s="13"/>
      <c r="H120" s="14"/>
      <c r="I120" s="15"/>
      <c r="J120" s="13">
        <v>175</v>
      </c>
      <c r="K120" s="13"/>
      <c r="L120" s="14"/>
      <c r="M120" s="15"/>
      <c r="N120" s="28" t="s">
        <v>649</v>
      </c>
      <c r="O120" s="29"/>
      <c r="P120" s="30"/>
      <c r="Q120" s="10"/>
      <c r="R120" s="10"/>
      <c r="S120" s="10"/>
      <c r="T120" s="10"/>
      <c r="U120" s="10"/>
      <c r="V120" s="9"/>
      <c r="W120" s="10">
        <v>0</v>
      </c>
      <c r="X120" s="42">
        <f t="shared" si="48"/>
        <v>0</v>
      </c>
    </row>
    <row r="121" spans="1:24" ht="30" customHeight="1" x14ac:dyDescent="0.35">
      <c r="A121" s="9" t="s">
        <v>355</v>
      </c>
      <c r="B121" s="10" t="s">
        <v>144</v>
      </c>
      <c r="C121" s="11">
        <v>9781928424239</v>
      </c>
      <c r="D121" s="17">
        <v>9781928424222</v>
      </c>
      <c r="E121" s="12" t="s">
        <v>223</v>
      </c>
      <c r="F121" s="13">
        <v>340</v>
      </c>
      <c r="G121" s="13">
        <f>SUM(F121/1.15)</f>
        <v>295.6521739130435</v>
      </c>
      <c r="H121" s="14">
        <f t="shared" si="49"/>
        <v>19.513043478260872</v>
      </c>
      <c r="I121" s="15">
        <f t="shared" si="50"/>
        <v>14.191304347826089</v>
      </c>
      <c r="J121" s="13">
        <v>425</v>
      </c>
      <c r="K121" s="13">
        <f t="shared" si="38"/>
        <v>369.56521739130437</v>
      </c>
      <c r="L121" s="14">
        <f t="shared" si="46"/>
        <v>24.021739130434785</v>
      </c>
      <c r="M121" s="15">
        <f t="shared" si="47"/>
        <v>17.739130434782609</v>
      </c>
      <c r="N121" s="28" t="s">
        <v>546</v>
      </c>
      <c r="O121" s="29">
        <v>648</v>
      </c>
      <c r="P121" s="30">
        <v>1</v>
      </c>
      <c r="Q121" s="10" t="s">
        <v>15</v>
      </c>
      <c r="R121" s="10" t="s">
        <v>27</v>
      </c>
      <c r="S121" s="10" t="s">
        <v>213</v>
      </c>
      <c r="T121" s="10" t="s">
        <v>323</v>
      </c>
      <c r="U121" s="10" t="s">
        <v>11</v>
      </c>
      <c r="V121" s="9" t="s">
        <v>375</v>
      </c>
      <c r="W121" s="10">
        <v>0</v>
      </c>
      <c r="X121" s="42">
        <f t="shared" si="48"/>
        <v>0</v>
      </c>
    </row>
    <row r="122" spans="1:24" ht="30" customHeight="1" x14ac:dyDescent="0.35">
      <c r="A122" s="9" t="s">
        <v>23</v>
      </c>
      <c r="B122" s="10" t="s">
        <v>35</v>
      </c>
      <c r="C122" s="11">
        <v>9781928424499</v>
      </c>
      <c r="D122" s="17">
        <v>9781928424482</v>
      </c>
      <c r="E122" s="12" t="s">
        <v>222</v>
      </c>
      <c r="F122" s="13">
        <v>520</v>
      </c>
      <c r="G122" s="13">
        <f>SUM(F122/1.15)</f>
        <v>452.17391304347831</v>
      </c>
      <c r="H122" s="14">
        <f t="shared" si="49"/>
        <v>29.843478260869571</v>
      </c>
      <c r="I122" s="15">
        <f t="shared" si="50"/>
        <v>21.704347826086959</v>
      </c>
      <c r="J122" s="13">
        <v>650</v>
      </c>
      <c r="K122" s="13">
        <f t="shared" si="38"/>
        <v>565.21739130434787</v>
      </c>
      <c r="L122" s="14">
        <f t="shared" si="46"/>
        <v>36.739130434782609</v>
      </c>
      <c r="M122" s="15">
        <f t="shared" si="47"/>
        <v>27.130434782608699</v>
      </c>
      <c r="N122" s="28" t="s">
        <v>589</v>
      </c>
      <c r="O122" s="29"/>
      <c r="P122" s="30">
        <v>1</v>
      </c>
      <c r="Q122" s="10" t="s">
        <v>15</v>
      </c>
      <c r="R122" s="10" t="s">
        <v>27</v>
      </c>
      <c r="S122" s="10" t="s">
        <v>361</v>
      </c>
      <c r="T122" s="10" t="s">
        <v>474</v>
      </c>
      <c r="U122" s="10" t="s">
        <v>18</v>
      </c>
      <c r="V122" s="9" t="s">
        <v>363</v>
      </c>
      <c r="W122" s="10">
        <v>0</v>
      </c>
      <c r="X122" s="42">
        <f t="shared" si="48"/>
        <v>0</v>
      </c>
    </row>
    <row r="123" spans="1:24" ht="30" customHeight="1" x14ac:dyDescent="0.35">
      <c r="A123" s="9" t="s">
        <v>356</v>
      </c>
      <c r="B123" s="10" t="s">
        <v>214</v>
      </c>
      <c r="C123" s="11">
        <v>9781928424178</v>
      </c>
      <c r="D123" s="17">
        <v>9781928424161</v>
      </c>
      <c r="E123" s="12" t="s">
        <v>221</v>
      </c>
      <c r="F123" s="13">
        <v>212</v>
      </c>
      <c r="G123" s="13">
        <f>SUM(F123/1.15)</f>
        <v>184.34782608695653</v>
      </c>
      <c r="H123" s="14">
        <f t="shared" si="49"/>
        <v>12.166956521739131</v>
      </c>
      <c r="I123" s="15">
        <f t="shared" si="50"/>
        <v>8.8486956521739142</v>
      </c>
      <c r="J123" s="13">
        <v>275</v>
      </c>
      <c r="K123" s="13">
        <f t="shared" si="38"/>
        <v>239.13043478260872</v>
      </c>
      <c r="L123" s="14">
        <f t="shared" si="46"/>
        <v>15.543478260869566</v>
      </c>
      <c r="M123" s="15">
        <f t="shared" si="47"/>
        <v>11.478260869565219</v>
      </c>
      <c r="N123" s="28" t="s">
        <v>544</v>
      </c>
      <c r="O123" s="29">
        <v>292</v>
      </c>
      <c r="P123" s="30">
        <v>1</v>
      </c>
      <c r="Q123" s="10" t="s">
        <v>15</v>
      </c>
      <c r="R123" s="10" t="s">
        <v>27</v>
      </c>
      <c r="S123" s="10" t="s">
        <v>215</v>
      </c>
      <c r="T123" s="10" t="s">
        <v>481</v>
      </c>
      <c r="U123" s="10" t="s">
        <v>18</v>
      </c>
      <c r="V123" s="9" t="s">
        <v>402</v>
      </c>
      <c r="W123" s="10">
        <v>0</v>
      </c>
      <c r="X123" s="42">
        <f t="shared" si="48"/>
        <v>0</v>
      </c>
    </row>
    <row r="124" spans="1:24" ht="30" customHeight="1" x14ac:dyDescent="0.35">
      <c r="A124" s="9" t="s">
        <v>634</v>
      </c>
      <c r="B124" s="10" t="s">
        <v>635</v>
      </c>
      <c r="C124" s="11"/>
      <c r="D124" s="17">
        <v>9781776419456</v>
      </c>
      <c r="E124" s="12"/>
      <c r="F124" s="13"/>
      <c r="G124" s="13"/>
      <c r="H124" s="14"/>
      <c r="I124" s="15"/>
      <c r="J124" s="13">
        <v>400</v>
      </c>
      <c r="K124" s="13">
        <f t="shared" si="38"/>
        <v>347.82608695652175</v>
      </c>
      <c r="L124" s="14">
        <f t="shared" si="46"/>
        <v>22.608695652173914</v>
      </c>
      <c r="M124" s="15">
        <f t="shared" si="47"/>
        <v>16.695652173913043</v>
      </c>
      <c r="N124" s="28"/>
      <c r="O124" s="29"/>
      <c r="P124" s="30"/>
      <c r="Q124" s="10"/>
      <c r="R124" s="10"/>
      <c r="S124" s="10"/>
      <c r="T124" s="10"/>
      <c r="U124" s="10"/>
      <c r="V124" s="9"/>
      <c r="W124" s="10">
        <v>0</v>
      </c>
      <c r="X124" s="42">
        <f t="shared" si="48"/>
        <v>0</v>
      </c>
    </row>
    <row r="125" spans="1:24" ht="30" customHeight="1" x14ac:dyDescent="0.35">
      <c r="A125" s="9" t="s">
        <v>57</v>
      </c>
      <c r="B125" s="10" t="s">
        <v>42</v>
      </c>
      <c r="C125" s="11">
        <v>9781928424758</v>
      </c>
      <c r="D125" s="17">
        <v>9781928424741</v>
      </c>
      <c r="E125" s="12" t="s">
        <v>220</v>
      </c>
      <c r="F125" s="16" t="s">
        <v>55</v>
      </c>
      <c r="G125" s="13"/>
      <c r="H125" s="14">
        <f t="shared" si="49"/>
        <v>0</v>
      </c>
      <c r="I125" s="15">
        <f t="shared" si="50"/>
        <v>0</v>
      </c>
      <c r="J125" s="13">
        <v>325</v>
      </c>
      <c r="K125" s="13">
        <f t="shared" si="38"/>
        <v>282.60869565217394</v>
      </c>
      <c r="L125" s="14">
        <f t="shared" si="46"/>
        <v>18.369565217391305</v>
      </c>
      <c r="M125" s="15">
        <f t="shared" si="47"/>
        <v>13.565217391304349</v>
      </c>
      <c r="N125" s="28" t="s">
        <v>558</v>
      </c>
      <c r="O125" s="29"/>
      <c r="P125" s="30">
        <v>1</v>
      </c>
      <c r="Q125" s="10" t="s">
        <v>15</v>
      </c>
      <c r="R125" s="10" t="s">
        <v>27</v>
      </c>
      <c r="S125" s="10" t="s">
        <v>54</v>
      </c>
      <c r="T125" s="10" t="s">
        <v>475</v>
      </c>
      <c r="U125" s="10" t="s">
        <v>29</v>
      </c>
      <c r="V125" s="9" t="s">
        <v>407</v>
      </c>
      <c r="W125" s="10">
        <v>0</v>
      </c>
      <c r="X125" s="42">
        <f t="shared" si="48"/>
        <v>0</v>
      </c>
    </row>
    <row r="126" spans="1:24" ht="30" customHeight="1" x14ac:dyDescent="0.35">
      <c r="A126" s="9" t="s">
        <v>10</v>
      </c>
      <c r="B126" s="10" t="s">
        <v>12</v>
      </c>
      <c r="C126" s="11">
        <v>9781928424796</v>
      </c>
      <c r="D126" s="17">
        <v>9781928424789</v>
      </c>
      <c r="E126" s="12" t="s">
        <v>219</v>
      </c>
      <c r="F126" s="13">
        <v>275</v>
      </c>
      <c r="G126" s="13">
        <f>SUM(F126/1.15)</f>
        <v>239.13043478260872</v>
      </c>
      <c r="H126" s="14">
        <f t="shared" si="49"/>
        <v>15.782608695652176</v>
      </c>
      <c r="I126" s="15">
        <f t="shared" si="50"/>
        <v>11.478260869565219</v>
      </c>
      <c r="J126" s="13">
        <v>345</v>
      </c>
      <c r="K126" s="13">
        <f t="shared" si="38"/>
        <v>300</v>
      </c>
      <c r="L126" s="14">
        <f t="shared" si="46"/>
        <v>19.5</v>
      </c>
      <c r="M126" s="15">
        <f t="shared" si="47"/>
        <v>14.4</v>
      </c>
      <c r="N126" s="28" t="s">
        <v>590</v>
      </c>
      <c r="O126" s="29"/>
      <c r="P126" s="30">
        <v>1</v>
      </c>
      <c r="Q126" s="10" t="s">
        <v>15</v>
      </c>
      <c r="R126" s="10" t="s">
        <v>9</v>
      </c>
      <c r="S126" s="10" t="s">
        <v>13</v>
      </c>
      <c r="T126" s="10" t="s">
        <v>460</v>
      </c>
      <c r="U126" s="10" t="s">
        <v>11</v>
      </c>
      <c r="V126" s="9" t="s">
        <v>374</v>
      </c>
      <c r="W126" s="10">
        <v>0</v>
      </c>
      <c r="X126" s="42">
        <f t="shared" si="48"/>
        <v>0</v>
      </c>
    </row>
    <row r="127" spans="1:24" ht="30" customHeight="1" x14ac:dyDescent="0.35">
      <c r="A127" s="9" t="s">
        <v>357</v>
      </c>
      <c r="B127" s="10" t="s">
        <v>217</v>
      </c>
      <c r="C127" s="11">
        <v>9781920382155</v>
      </c>
      <c r="D127" s="17">
        <v>9781920382124</v>
      </c>
      <c r="E127" s="12" t="s">
        <v>218</v>
      </c>
      <c r="F127" s="13">
        <v>125</v>
      </c>
      <c r="G127" s="13">
        <f>SUM(F127/1.15)</f>
        <v>108.69565217391305</v>
      </c>
      <c r="H127" s="14">
        <f t="shared" si="49"/>
        <v>7.1739130434782616</v>
      </c>
      <c r="I127" s="15">
        <f t="shared" si="50"/>
        <v>5.2173913043478262</v>
      </c>
      <c r="J127" s="13">
        <v>225</v>
      </c>
      <c r="K127" s="13">
        <f t="shared" si="38"/>
        <v>195.6521739130435</v>
      </c>
      <c r="L127" s="14">
        <f t="shared" si="46"/>
        <v>12.717391304347828</v>
      </c>
      <c r="M127" s="15">
        <f t="shared" si="47"/>
        <v>9.3913043478260878</v>
      </c>
      <c r="N127" s="28" t="s">
        <v>571</v>
      </c>
      <c r="O127" s="29"/>
      <c r="P127" s="30">
        <v>1</v>
      </c>
      <c r="Q127" s="10" t="s">
        <v>15</v>
      </c>
      <c r="R127" s="10" t="s">
        <v>28</v>
      </c>
      <c r="S127" s="10" t="s">
        <v>216</v>
      </c>
      <c r="T127" s="10" t="s">
        <v>510</v>
      </c>
      <c r="U127" s="10" t="s">
        <v>18</v>
      </c>
      <c r="V127" s="9" t="s">
        <v>368</v>
      </c>
      <c r="W127" s="10">
        <v>0</v>
      </c>
      <c r="X127" s="42">
        <f t="shared" si="48"/>
        <v>0</v>
      </c>
    </row>
    <row r="128" spans="1:24" ht="30" customHeight="1" x14ac:dyDescent="0.35">
      <c r="A128" s="9" t="s">
        <v>631</v>
      </c>
      <c r="B128" s="10" t="s">
        <v>632</v>
      </c>
      <c r="C128" s="11">
        <v>9781776413430</v>
      </c>
      <c r="D128" s="17">
        <v>9781776413423</v>
      </c>
      <c r="E128" s="12"/>
      <c r="F128" s="13">
        <v>99</v>
      </c>
      <c r="G128" s="13">
        <f>SUM(F128/1.15)</f>
        <v>86.08695652173914</v>
      </c>
      <c r="H128" s="14">
        <f t="shared" si="49"/>
        <v>5.6817391304347833</v>
      </c>
      <c r="I128" s="15">
        <f t="shared" si="50"/>
        <v>4.1321739130434789</v>
      </c>
      <c r="J128" s="13">
        <v>175</v>
      </c>
      <c r="K128" s="13">
        <f t="shared" si="38"/>
        <v>152.17391304347828</v>
      </c>
      <c r="L128" s="14">
        <f t="shared" si="46"/>
        <v>9.8913043478260878</v>
      </c>
      <c r="M128" s="15">
        <f t="shared" si="47"/>
        <v>7.3043478260869579</v>
      </c>
      <c r="N128" s="28" t="s">
        <v>617</v>
      </c>
      <c r="O128" s="29"/>
      <c r="P128" s="30"/>
      <c r="Q128" s="10"/>
      <c r="R128" s="10"/>
      <c r="S128" s="10"/>
      <c r="T128" s="10"/>
      <c r="U128" s="10"/>
      <c r="V128" s="9"/>
      <c r="W128" s="10">
        <v>0</v>
      </c>
      <c r="X128" s="42">
        <f t="shared" si="48"/>
        <v>0</v>
      </c>
    </row>
    <row r="129" spans="1:24" ht="29.5" customHeight="1" x14ac:dyDescent="0.35">
      <c r="A129" s="20" t="s">
        <v>596</v>
      </c>
      <c r="B129" s="20"/>
      <c r="C129" s="21"/>
      <c r="D129" s="20"/>
      <c r="E129" s="22"/>
      <c r="F129" s="23">
        <f>SUM(F4:F127)</f>
        <v>21435</v>
      </c>
      <c r="G129" s="23" t="e">
        <f>SUM(G4:G127)</f>
        <v>#VALUE!</v>
      </c>
      <c r="H129" s="20"/>
      <c r="I129" s="20"/>
      <c r="J129" s="20"/>
      <c r="K129" s="20"/>
      <c r="L129" s="20"/>
      <c r="M129" s="20"/>
      <c r="N129" s="24"/>
      <c r="O129" s="25"/>
      <c r="P129" s="26"/>
      <c r="Q129" s="20"/>
      <c r="R129" s="20"/>
      <c r="S129" s="20"/>
      <c r="T129" s="20"/>
      <c r="U129" s="20"/>
      <c r="V129" s="27"/>
      <c r="W129" s="20">
        <f>SUM(W4:W127)</f>
        <v>0</v>
      </c>
      <c r="X129" s="49">
        <f>SUM(X4:X127)</f>
        <v>0</v>
      </c>
    </row>
    <row r="130" spans="1:24" x14ac:dyDescent="0.35">
      <c r="E130" s="4"/>
    </row>
    <row r="131" spans="1:24" x14ac:dyDescent="0.35">
      <c r="E131" s="4"/>
    </row>
    <row r="132" spans="1:24" x14ac:dyDescent="0.35">
      <c r="E132" s="4"/>
    </row>
    <row r="133" spans="1:24" x14ac:dyDescent="0.35">
      <c r="E133" s="4"/>
    </row>
    <row r="134" spans="1:24" x14ac:dyDescent="0.35">
      <c r="E134" s="4"/>
    </row>
    <row r="135" spans="1:24" x14ac:dyDescent="0.35">
      <c r="E135" s="4"/>
    </row>
    <row r="136" spans="1:24" x14ac:dyDescent="0.35">
      <c r="E136" s="4"/>
    </row>
    <row r="137" spans="1:24" x14ac:dyDescent="0.35">
      <c r="E137" s="4"/>
    </row>
    <row r="138" spans="1:24" x14ac:dyDescent="0.35">
      <c r="E138" s="4"/>
    </row>
    <row r="139" spans="1:24" x14ac:dyDescent="0.35">
      <c r="E139" s="4"/>
    </row>
    <row r="140" spans="1:24" x14ac:dyDescent="0.35">
      <c r="E140" s="4"/>
    </row>
  </sheetData>
  <autoFilter ref="A1:V140" xr:uid="{00000000-0009-0000-0000-000000000000}"/>
  <sortState xmlns:xlrd2="http://schemas.microsoft.com/office/spreadsheetml/2017/richdata2" ref="A4:V140">
    <sortCondition ref="A4:A140"/>
  </sortState>
  <hyperlinks>
    <hyperlink ref="E7" r:id="rId1" xr:uid="{00000000-0004-0000-0000-000000000000}"/>
    <hyperlink ref="E9" r:id="rId2" xr:uid="{00000000-0004-0000-0000-000001000000}"/>
    <hyperlink ref="E6" r:id="rId3" xr:uid="{00000000-0004-0000-0000-000002000000}"/>
    <hyperlink ref="E5" r:id="rId4" xr:uid="{00000000-0004-0000-0000-000004000000}"/>
    <hyperlink ref="E4" r:id="rId5" xr:uid="{00000000-0004-0000-0000-000005000000}"/>
    <hyperlink ref="E127" r:id="rId6" xr:uid="{00000000-0004-0000-0000-000007000000}"/>
    <hyperlink ref="E126" r:id="rId7" xr:uid="{00000000-0004-0000-0000-000008000000}"/>
    <hyperlink ref="E125" r:id="rId8" xr:uid="{00000000-0004-0000-0000-000009000000}"/>
    <hyperlink ref="E123" r:id="rId9" xr:uid="{00000000-0004-0000-0000-00000A000000}"/>
    <hyperlink ref="E122" r:id="rId10" xr:uid="{00000000-0004-0000-0000-00000B000000}"/>
    <hyperlink ref="E121" r:id="rId11" xr:uid="{00000000-0004-0000-0000-00000C000000}"/>
    <hyperlink ref="E118" r:id="rId12" xr:uid="{00000000-0004-0000-0000-00000D000000}"/>
    <hyperlink ref="E117" r:id="rId13" xr:uid="{00000000-0004-0000-0000-00000E000000}"/>
    <hyperlink ref="E14" r:id="rId14" xr:uid="{00000000-0004-0000-0000-00000F000000}"/>
    <hyperlink ref="E26" r:id="rId15" xr:uid="{00000000-0004-0000-0000-000010000000}"/>
    <hyperlink ref="E58" r:id="rId16" xr:uid="{00000000-0004-0000-0000-000011000000}"/>
    <hyperlink ref="E114" r:id="rId17" xr:uid="{00000000-0004-0000-0000-000012000000}"/>
    <hyperlink ref="E113" r:id="rId18" xr:uid="{00000000-0004-0000-0000-000013000000}"/>
    <hyperlink ref="E112" r:id="rId19" xr:uid="{00000000-0004-0000-0000-000014000000}"/>
    <hyperlink ref="E111" r:id="rId20" xr:uid="{00000000-0004-0000-0000-000015000000}"/>
    <hyperlink ref="E110" r:id="rId21" xr:uid="{00000000-0004-0000-0000-000016000000}"/>
    <hyperlink ref="E109" r:id="rId22" xr:uid="{00000000-0004-0000-0000-000017000000}"/>
    <hyperlink ref="E108" r:id="rId23" xr:uid="{00000000-0004-0000-0000-000018000000}"/>
    <hyperlink ref="E107" r:id="rId24" xr:uid="{00000000-0004-0000-0000-000019000000}"/>
    <hyperlink ref="E106" r:id="rId25" xr:uid="{00000000-0004-0000-0000-00001A000000}"/>
    <hyperlink ref="E105" r:id="rId26" xr:uid="{00000000-0004-0000-0000-00001B000000}"/>
    <hyperlink ref="E104" r:id="rId27" xr:uid="{00000000-0004-0000-0000-00001C000000}"/>
    <hyperlink ref="E103" r:id="rId28" xr:uid="{00000000-0004-0000-0000-00001D000000}"/>
    <hyperlink ref="E102" r:id="rId29" xr:uid="{00000000-0004-0000-0000-00001E000000}"/>
    <hyperlink ref="E101" r:id="rId30" xr:uid="{00000000-0004-0000-0000-00001F000000}"/>
    <hyperlink ref="E100" r:id="rId31" xr:uid="{00000000-0004-0000-0000-000020000000}"/>
    <hyperlink ref="E99" r:id="rId32" xr:uid="{00000000-0004-0000-0000-000021000000}"/>
    <hyperlink ref="E98" r:id="rId33" xr:uid="{00000000-0004-0000-0000-000022000000}"/>
    <hyperlink ref="E97" r:id="rId34" xr:uid="{00000000-0004-0000-0000-000023000000}"/>
    <hyperlink ref="E96" r:id="rId35" xr:uid="{00000000-0004-0000-0000-000024000000}"/>
    <hyperlink ref="E95" r:id="rId36" xr:uid="{00000000-0004-0000-0000-000025000000}"/>
    <hyperlink ref="E94" r:id="rId37" xr:uid="{00000000-0004-0000-0000-000026000000}"/>
    <hyperlink ref="E93" r:id="rId38" xr:uid="{00000000-0004-0000-0000-000027000000}"/>
    <hyperlink ref="E92" r:id="rId39" xr:uid="{00000000-0004-0000-0000-000028000000}"/>
    <hyperlink ref="E91" r:id="rId40" xr:uid="{00000000-0004-0000-0000-000029000000}"/>
    <hyperlink ref="E90" r:id="rId41" xr:uid="{00000000-0004-0000-0000-00002A000000}"/>
    <hyperlink ref="E88" r:id="rId42" xr:uid="{00000000-0004-0000-0000-00002B000000}"/>
    <hyperlink ref="E86" r:id="rId43" xr:uid="{00000000-0004-0000-0000-00002C000000}"/>
    <hyperlink ref="E81" r:id="rId44" xr:uid="{00000000-0004-0000-0000-00002D000000}"/>
    <hyperlink ref="E80" r:id="rId45" xr:uid="{00000000-0004-0000-0000-00002E000000}"/>
    <hyperlink ref="E79" r:id="rId46" xr:uid="{00000000-0004-0000-0000-00002F000000}"/>
    <hyperlink ref="E78" r:id="rId47" xr:uid="{00000000-0004-0000-0000-000030000000}"/>
    <hyperlink ref="E77" r:id="rId48" xr:uid="{00000000-0004-0000-0000-000031000000}"/>
    <hyperlink ref="E75" r:id="rId49" xr:uid="{00000000-0004-0000-0000-000032000000}"/>
    <hyperlink ref="E74" r:id="rId50" xr:uid="{00000000-0004-0000-0000-000033000000}"/>
    <hyperlink ref="E72" r:id="rId51" xr:uid="{00000000-0004-0000-0000-000034000000}"/>
    <hyperlink ref="E71" r:id="rId52" xr:uid="{00000000-0004-0000-0000-000035000000}"/>
    <hyperlink ref="E70" r:id="rId53" xr:uid="{00000000-0004-0000-0000-000036000000}"/>
    <hyperlink ref="E68" r:id="rId54" xr:uid="{00000000-0004-0000-0000-000038000000}"/>
    <hyperlink ref="E67" r:id="rId55" xr:uid="{00000000-0004-0000-0000-000039000000}"/>
    <hyperlink ref="E66" r:id="rId56" xr:uid="{00000000-0004-0000-0000-00003A000000}"/>
    <hyperlink ref="E65" r:id="rId57" xr:uid="{00000000-0004-0000-0000-00003B000000}"/>
    <hyperlink ref="E63" r:id="rId58" xr:uid="{00000000-0004-0000-0000-00003C000000}"/>
    <hyperlink ref="E62" r:id="rId59" xr:uid="{00000000-0004-0000-0000-00003D000000}"/>
    <hyperlink ref="E61" r:id="rId60" xr:uid="{00000000-0004-0000-0000-00003E000000}"/>
    <hyperlink ref="E60" r:id="rId61" xr:uid="{00000000-0004-0000-0000-00003F000000}"/>
    <hyperlink ref="E54" r:id="rId62" xr:uid="{00000000-0004-0000-0000-000040000000}"/>
    <hyperlink ref="E51" r:id="rId63" xr:uid="{00000000-0004-0000-0000-000041000000}"/>
    <hyperlink ref="E50" r:id="rId64" xr:uid="{00000000-0004-0000-0000-000042000000}"/>
    <hyperlink ref="E49" r:id="rId65" xr:uid="{00000000-0004-0000-0000-000043000000}"/>
    <hyperlink ref="E48" r:id="rId66" xr:uid="{00000000-0004-0000-0000-000044000000}"/>
    <hyperlink ref="E47" r:id="rId67" xr:uid="{00000000-0004-0000-0000-000045000000}"/>
    <hyperlink ref="E46" r:id="rId68" xr:uid="{00000000-0004-0000-0000-000046000000}"/>
    <hyperlink ref="E45" r:id="rId69" xr:uid="{00000000-0004-0000-0000-000047000000}"/>
    <hyperlink ref="E43" r:id="rId70" xr:uid="{00000000-0004-0000-0000-000048000000}"/>
    <hyperlink ref="E41" r:id="rId71" xr:uid="{00000000-0004-0000-0000-000049000000}"/>
    <hyperlink ref="E38" r:id="rId72" xr:uid="{00000000-0004-0000-0000-00004B000000}"/>
    <hyperlink ref="E37" r:id="rId73" xr:uid="{00000000-0004-0000-0000-00004C000000}"/>
    <hyperlink ref="E36" r:id="rId74" xr:uid="{00000000-0004-0000-0000-00004D000000}"/>
    <hyperlink ref="E35" r:id="rId75" xr:uid="{00000000-0004-0000-0000-00004E000000}"/>
    <hyperlink ref="E32" r:id="rId76" xr:uid="{00000000-0004-0000-0000-00004F000000}"/>
    <hyperlink ref="E31" r:id="rId77" xr:uid="{00000000-0004-0000-0000-000050000000}"/>
    <hyperlink ref="E30" r:id="rId78" xr:uid="{00000000-0004-0000-0000-000051000000}"/>
    <hyperlink ref="E29" r:id="rId79" xr:uid="{00000000-0004-0000-0000-000052000000}"/>
    <hyperlink ref="E27" r:id="rId80" xr:uid="{00000000-0004-0000-0000-000053000000}"/>
    <hyperlink ref="E25" r:id="rId81" xr:uid="{00000000-0004-0000-0000-000054000000}"/>
    <hyperlink ref="E24" r:id="rId82" xr:uid="{00000000-0004-0000-0000-000055000000}"/>
    <hyperlink ref="E22" r:id="rId83" xr:uid="{00000000-0004-0000-0000-000056000000}"/>
    <hyperlink ref="E21" r:id="rId84" xr:uid="{00000000-0004-0000-0000-000057000000}"/>
    <hyperlink ref="E20" r:id="rId85" xr:uid="{00000000-0004-0000-0000-000058000000}"/>
    <hyperlink ref="E19" r:id="rId86" xr:uid="{00000000-0004-0000-0000-000059000000}"/>
    <hyperlink ref="E18" r:id="rId87" xr:uid="{00000000-0004-0000-0000-00005A000000}"/>
    <hyperlink ref="E17" r:id="rId88" xr:uid="{00000000-0004-0000-0000-00005B000000}"/>
    <hyperlink ref="E16" r:id="rId89" xr:uid="{00000000-0004-0000-0000-00005C000000}"/>
    <hyperlink ref="E13" r:id="rId90" xr:uid="{00000000-0004-0000-0000-00005E000000}"/>
    <hyperlink ref="E10" r:id="rId91" xr:uid="{00000000-0004-0000-0000-00005F000000}"/>
    <hyperlink ref="E57" r:id="rId92" xr:uid="{A7D6DBB3-CE06-4D8C-A126-81BED7A4AE0F}"/>
    <hyperlink ref="E2" r:id="rId93" xr:uid="{DA7E1156-839E-4282-94D2-723FA18B9748}"/>
    <hyperlink ref="E12" r:id="rId94" xr:uid="{41DEB335-8D2A-428A-B70D-C20AFC145E14}"/>
    <hyperlink ref="E33" r:id="rId95" xr:uid="{34983582-AC5F-4300-A344-7BE3E36D9C06}"/>
    <hyperlink ref="F33" r:id="rId96" display="https://ujonlinepress.uj.ac.za/index.php/ujp/catalog/book/51" xr:uid="{4263F007-EF76-4CD9-9FCB-48F87C21B42F}"/>
  </hyperlinks>
  <pageMargins left="0.70866141732283472" right="0.70866141732283472" top="0.74803149606299213" bottom="0.74803149606299213" header="0.31496062992125984" footer="0.31496062992125984"/>
  <pageSetup paperSize="9" scale="56" fitToHeight="3" orientation="portrait" r:id="rId97"/>
  <headerFooter>
    <oddHeader>&amp;C&amp;"-,Bold"UJ Press Order Form</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2BDEB-E150-46F1-8957-984E4DD13A5F}">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UJ Press Order Form</vt:lpstr>
      <vt:lpstr>Sheet1</vt:lpstr>
      <vt:lpstr>'UJ Press Order Form'!Print_Area</vt:lpstr>
      <vt:lpstr>'UJ Press Order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Lottering</dc:creator>
  <cp:lastModifiedBy>Van Zyl, Wikus</cp:lastModifiedBy>
  <cp:lastPrinted>2022-06-29T08:39:42Z</cp:lastPrinted>
  <dcterms:created xsi:type="dcterms:W3CDTF">2017-02-23T09:51:57Z</dcterms:created>
  <dcterms:modified xsi:type="dcterms:W3CDTF">2023-11-13T09:54:12Z</dcterms:modified>
</cp:coreProperties>
</file>